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3a" sheetId="1" r:id="rId1"/>
    <sheet name="Arkusz1" sheetId="2" r:id="rId2"/>
  </sheets>
  <definedNames>
    <definedName name="_ftn1_1">'3a'!#REF!</definedName>
    <definedName name="_ftnref1_1">'3a'!#REF!</definedName>
  </definedNames>
  <calcPr fullCalcOnLoad="1"/>
</workbook>
</file>

<file path=xl/comments1.xml><?xml version="1.0" encoding="utf-8"?>
<comments xmlns="http://schemas.openxmlformats.org/spreadsheetml/2006/main">
  <authors>
    <author>Jar</author>
  </authors>
  <commentList>
    <comment ref="E50" authorId="0">
      <text>
        <r>
          <rPr>
            <b/>
            <sz val="8"/>
            <rFont val="Tahoma"/>
            <family val="0"/>
          </rPr>
          <t>Jar: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<sst xmlns="http://schemas.openxmlformats.org/spreadsheetml/2006/main" count="307" uniqueCount="171">
  <si>
    <t>Zadania inwestycyjne w roku 2011</t>
  </si>
  <si>
    <t>Lp.</t>
  </si>
  <si>
    <t>Dział</t>
  </si>
  <si>
    <t>Rozdz.</t>
  </si>
  <si>
    <t>Nazwa zadania inwestycyjnego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</si>
  <si>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</si>
  <si>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</si>
  <si>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</si>
  <si>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</si>
  <si>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kredyty, pożyczki</t>
  </si>
  <si>
    <t xml:space="preserve">art.5 ust. 1pkt 2 i3 </t>
  </si>
  <si>
    <t>FRKF</t>
  </si>
  <si>
    <t>1.</t>
  </si>
  <si>
    <t>010</t>
  </si>
  <si>
    <t>01010</t>
  </si>
  <si>
    <t>Budowa infrastruktury wodociągowej, w tym:</t>
  </si>
  <si>
    <t>1.1</t>
  </si>
  <si>
    <t xml:space="preserve">Budowa stacji uzdatniania wody w Bożenkowie wraz z siecią wodociagową w ul. Deszczowej </t>
  </si>
  <si>
    <t>GZK Żołędowo</t>
  </si>
  <si>
    <t>1.2</t>
  </si>
  <si>
    <t>1.3</t>
  </si>
  <si>
    <t>1.4</t>
  </si>
  <si>
    <t>1.5</t>
  </si>
  <si>
    <t>1.6</t>
  </si>
  <si>
    <t>1.7</t>
  </si>
  <si>
    <t>1.8</t>
  </si>
  <si>
    <t>1.9</t>
  </si>
  <si>
    <t>Budowa sieci wodociagowej w rejonie ul. Polnej w miejscowości Żołędowo</t>
  </si>
  <si>
    <t>Projekty sieci kanalizacyjnej i wodociągowej w tym:</t>
  </si>
  <si>
    <t>Urząd Gminy</t>
  </si>
  <si>
    <t>Niemcz – sieć wod – kan -  ul. Kowalskiego</t>
  </si>
  <si>
    <t>Niemcz – przełożenie sieci wodociągowej  z działki nr 130/60</t>
  </si>
  <si>
    <t xml:space="preserve">Osielsko – sieć wod - kan w ul. Leśnej </t>
  </si>
  <si>
    <t>Osielsko - sieć wod -kan ul. Botaniczna</t>
  </si>
  <si>
    <t xml:space="preserve">Jarużyn -  sieć wodociągowa -  rejon działek 117/4 – 117/10 </t>
  </si>
  <si>
    <t>Jarużyn - przełożenie sieci wodociagowej z działki nr 26</t>
  </si>
  <si>
    <t>Żołędowo – sieć wod – kan - rejon ul. Alberta Schmidta</t>
  </si>
  <si>
    <t>Maksymilianowo - sieć wod - kan na działce nr 75/6</t>
  </si>
  <si>
    <t xml:space="preserve">Niwy – sieć wodociągowa w ul. Tatrzańskiej </t>
  </si>
  <si>
    <t>2.</t>
  </si>
  <si>
    <t>600</t>
  </si>
  <si>
    <t>60013</t>
  </si>
  <si>
    <t>Zarząd Dróg Wojewódzkich</t>
  </si>
  <si>
    <t>3.</t>
  </si>
  <si>
    <t>60014</t>
  </si>
  <si>
    <t>Starostwo Powiatowe</t>
  </si>
  <si>
    <t>60016</t>
  </si>
  <si>
    <t>Modernizacja dróg gminnych, w tym:</t>
  </si>
  <si>
    <t>4.1</t>
  </si>
  <si>
    <t>4.2</t>
  </si>
  <si>
    <t>4.7</t>
  </si>
  <si>
    <t>4.9</t>
  </si>
  <si>
    <t xml:space="preserve">Projekt i realizacja Parkingu przy ul.Tuberozy w Osielsku </t>
  </si>
  <si>
    <t>Organizacje ruchu i drobne przebudowy dróg</t>
  </si>
  <si>
    <t>System mapowy wraz z ewidencją dróg gminnych</t>
  </si>
  <si>
    <t>700</t>
  </si>
  <si>
    <t>70095</t>
  </si>
  <si>
    <t>Nabycie gruntów i nieruchomości</t>
  </si>
  <si>
    <t>750</t>
  </si>
  <si>
    <t>75023</t>
  </si>
  <si>
    <t>Rozbudowa Urzędu Gminy - dokumentacja projketowa</t>
  </si>
  <si>
    <t>801</t>
  </si>
  <si>
    <t>80101</t>
  </si>
  <si>
    <t>80110</t>
  </si>
  <si>
    <t>900</t>
  </si>
  <si>
    <t>90015</t>
  </si>
  <si>
    <t>Budowa oświetlenia ulicznego</t>
  </si>
  <si>
    <t>90017</t>
  </si>
  <si>
    <t>921</t>
  </si>
  <si>
    <t>92109</t>
  </si>
  <si>
    <t>Budowa boiska przy Szkole Podstawowej w Maksymilianowie</t>
  </si>
  <si>
    <t>Świetlica w Wilczu, budowa chodnika przy świetlicy</t>
  </si>
  <si>
    <t>926</t>
  </si>
  <si>
    <t>92601</t>
  </si>
  <si>
    <t>92695</t>
  </si>
  <si>
    <t>Place zabaw</t>
  </si>
  <si>
    <t>Urządzenie placu zabaw w miejscowości Jarużyn ul. Kolonia</t>
  </si>
  <si>
    <t>Ogrodzenie placu zabaw w Osielsku przy ul. Wierzbowej i Limbowej, montaż urządzeń i oświetlenie</t>
  </si>
  <si>
    <t>758</t>
  </si>
  <si>
    <t>75818</t>
  </si>
  <si>
    <t>Rezerwa na inwestycje i zakupy inwestycyjne</t>
  </si>
  <si>
    <t>Ogółem</t>
  </si>
  <si>
    <t>x</t>
  </si>
  <si>
    <t>Osielsko Jana Pawła II, Bożenkowo - sieć wod. - kan.</t>
  </si>
  <si>
    <t>Uzupełnienie krótkich odcinków sieci wod kan i przykanalików na terenie gminy Osielsko</t>
  </si>
  <si>
    <t>4.3</t>
  </si>
  <si>
    <t>4.4</t>
  </si>
  <si>
    <t>4.5</t>
  </si>
  <si>
    <t>4.6.</t>
  </si>
  <si>
    <t>4.8</t>
  </si>
  <si>
    <t>4.10</t>
  </si>
  <si>
    <t>4.11</t>
  </si>
  <si>
    <t>Osielsko ul. Jaworowa-odwodnienie</t>
  </si>
  <si>
    <t xml:space="preserve">Osielsko ul. Czereśniowa </t>
  </si>
  <si>
    <t>Maksymilianowo ul. Polna od ul. Ptasiej do ul. Ogrodowej</t>
  </si>
  <si>
    <t>Żołędowo ul. Klonowa</t>
  </si>
  <si>
    <t>Wilcze ul. Słupska od ul. Szczecińskiej do świetlicy wiejskiej</t>
  </si>
  <si>
    <t>Przebudowa sieci wodociągowej w Niemczu ul. Kościuszki, w Osielsku ul. Kwiatowej oraz ul. Leśnej</t>
  </si>
  <si>
    <t xml:space="preserve">Budowa sieci wodociagowej – Wilcze siegacz od ul. Szczecińskiej oraz sieci kanalizacji sanitarnej w Osielsku ul. Szosa Gdańska </t>
  </si>
  <si>
    <t>Budowa sieci wodno - kanalizacyjnej w rejonie ul. Brzozowej w miejscowości Żołedowo w Maksymilianowie w ul. Kącik, Nowa oraz w Osielsku ul. Lazurowa</t>
  </si>
  <si>
    <t>Niemcz – sieć wod – kan -  rejon ul. Olszynki</t>
  </si>
  <si>
    <t>Jarużyn ul. Sołecka I etap do 300 mb</t>
  </si>
  <si>
    <t>754</t>
  </si>
  <si>
    <t>75495</t>
  </si>
  <si>
    <t>Monitoring miejsc publicznych</t>
  </si>
  <si>
    <t>Boisko basebalowe w Osielsku</t>
  </si>
  <si>
    <t>Boiska gminne</t>
  </si>
  <si>
    <t>75416</t>
  </si>
  <si>
    <t>80148</t>
  </si>
  <si>
    <t>75405</t>
  </si>
  <si>
    <t>Powiatowe Komendy Policji - dofinansowanie zakupu wyposażenia</t>
  </si>
  <si>
    <t>4.12</t>
  </si>
  <si>
    <t>Zakup samochodu dla Straży Gminnnej</t>
  </si>
  <si>
    <t>6.1</t>
  </si>
  <si>
    <t>11.1</t>
  </si>
  <si>
    <t>11.2</t>
  </si>
  <si>
    <t>Zakup szafy chłodniczej do stłówki szkolnej - gimnazjum Żołędowie</t>
  </si>
  <si>
    <t>6.2</t>
  </si>
  <si>
    <t>Budynki Gminne</t>
  </si>
  <si>
    <t xml:space="preserve">Projekty z roku 2010 - ulice: Reymonta, Prusa, Skłodowskiej-Curie i Żeromskiego w Niemczu 
- ulice: Narciarzy, Dobrzańskiego w Niemczu 
- ulice: Wyspiańskiego, Kossaka, Styki w Niemczu 
- ul. Kopernika w Niemczu
- ul. Ptasia w Maksymilianowie 
- ulice: Wspólna i Ustronie  w Maksymilianowie 
- ul. Słupska w Niwach
- ul. Sołecka w Jarużynie
- ul. Osiedlowa w Bożenkowie
- ulice: Klonowa i Sportowa w Żołędowie
- ulice: Wiklinowa, Daglezjowa, Wierzbowa i Topolowa  w Żołędowie
- ulica Zacisze wraz z sięgaczami w Osielsku 
- ulice: Wiązowa, Limbowa w Osielsku 
- ul. Długa w Osielsku
- ulice: Truskawkowa i Owocowa w Osielsku 
- ulice: Boczna, Czeremchy i Rokitnika w Osielsku 
- ulica Storczykowa w Osielsku
- ulica Kąkolowa w Osielsku
- ulica Jana Pawła II w Osielsku na odcinku od Jeziorańskiej do Kąty
- ulica  Diamentowa w Osielsku 
- ulica Słoneczna w Żołędowie na odcinku od Wiosennej w kierunku do Żołędowa i sięgaczem o długości 150 mb
- sięgacz przy ul. Kusocińskiego w Niemczu (dojazd do działki 238/5)
</t>
  </si>
  <si>
    <t>Budowa kanalizacji sanitarnej w Bożenkowie na odcinku od ul. Zdroje do ul. Palmowej w Bydgoszczy wraz z drogą</t>
  </si>
  <si>
    <t>1.10</t>
  </si>
  <si>
    <t>1.11</t>
  </si>
  <si>
    <t>70005</t>
  </si>
  <si>
    <t>11.3</t>
  </si>
  <si>
    <t>17.1</t>
  </si>
  <si>
    <t>17.2</t>
  </si>
  <si>
    <t>Budowa sieci wodociągowej i kanalizacyjnej w Bożenkowie</t>
  </si>
  <si>
    <t xml:space="preserve">Budowa sieci wodociagowej w Jarużynie  ul. Prodnia </t>
  </si>
  <si>
    <t>Budowa sieci wodno kanalizacyjnej w Osielsku w rejonie ul. Poprzecznej oraz w Maksymilianowie ul. Letnia, krótkie odcinki sieci, przyłacza</t>
  </si>
  <si>
    <t>1.12</t>
  </si>
  <si>
    <t>Koncepcja sieci wodno -kanalizacyjnej i kanałów teletechnicznych dla terenów nie objętych dotychczasowym opracowaniem</t>
  </si>
  <si>
    <t>1.13</t>
  </si>
  <si>
    <t>Modernizacja kolektora ściekowego w Osielsku wzdłuż Szosy Gdańskiej</t>
  </si>
  <si>
    <t>Budowa sieci wodno kanalizacyjej w ul. Suwalskiej, Giżyckiej, Olsztyńskiej, Długiej w miejscowości Niwy - I etap</t>
  </si>
  <si>
    <t>Budowa chodnika przy drodze wojewódzkiej nr 244 wraz z poszerzeniem jezdni ul. Koronowska w Maksymilianowie</t>
  </si>
  <si>
    <t>Przebudowa dróg powiatowych, pomoc finansowa dla Starostwa</t>
  </si>
  <si>
    <t>Budowa ul. Słowackiego w Niemczu II etap</t>
  </si>
  <si>
    <t>Budowa ul. Matejki w Niemczu I etap</t>
  </si>
  <si>
    <t>Budowa dróg zbiorczych wspomagających wzdłuż planowanej drogi ekspresowej S 5 tzn Al. Jana Pawła II wraz z ulicami przyległymi (w tym ul. Orla)</t>
  </si>
  <si>
    <t>Koncepcja i projekt nowego przebiegu drogi Osielsko Parowy</t>
  </si>
  <si>
    <t>SP Niemcz</t>
  </si>
  <si>
    <t>Pierwsze wyposażenie SP Niemcz</t>
  </si>
  <si>
    <t>Budowa gimnazjum z basenem w Osielsku wraz dojazdem ul. Tuberozy</t>
  </si>
  <si>
    <t>Rozbudowa budynku administracyjnego GZK w Żołędowie</t>
  </si>
  <si>
    <t>Budowa kompleksu sportowego przy ul Czesława Miłosza w Niemczu</t>
  </si>
  <si>
    <t>Przebudowa stadionu gminego w Żołędowie</t>
  </si>
  <si>
    <t>1.14</t>
  </si>
  <si>
    <t>4.13</t>
  </si>
  <si>
    <t>17.3</t>
  </si>
  <si>
    <t>18.1</t>
  </si>
  <si>
    <t>18.2</t>
  </si>
  <si>
    <t>18.3</t>
  </si>
  <si>
    <t>18.4</t>
  </si>
  <si>
    <t>Przebudowa ogrzewania w budynku mieszkalnym ul. Zatokowa</t>
  </si>
  <si>
    <t>Utwardzenie dojścia do budynku przy ul. Szkolnej 1 w Maksymilianowie</t>
  </si>
  <si>
    <t>Szkoły Podstawowe</t>
  </si>
  <si>
    <t>Przebudowa ul. Głównej w Maksymilianowie</t>
  </si>
  <si>
    <t>ul. Kruszyny, ul. Dzikiej Róży w Osielsku</t>
  </si>
  <si>
    <t>ul. Bałtycka poszerzenie pasa, chodnik i oświetlenie</t>
  </si>
  <si>
    <t>PROJEKTY</t>
  </si>
  <si>
    <t>ul. Olszynki w Niemczu</t>
  </si>
  <si>
    <t xml:space="preserve">ul. Kąty od ul. Jana Pawła II do ul. Słonecznej z rondem </t>
  </si>
  <si>
    <t>ul. Główna w Maksymilianowie w Maksymilianowie</t>
  </si>
  <si>
    <t>ul. Krakowska - poszerzenie, skrzyżowanie, ul. Zakopiańska</t>
  </si>
  <si>
    <t>Rozbudowa Szkoły Podstawowej w Niemczu</t>
  </si>
  <si>
    <t>Żołędowo ul. Pałacowa</t>
  </si>
  <si>
    <t>Osielsko ul. Irysowa - ogrodzenie</t>
  </si>
  <si>
    <t>Gimnazjum Żołędowo</t>
  </si>
  <si>
    <t>budżet państwa</t>
  </si>
  <si>
    <t>rok budżetowy 2011 (6+7+8+9+10)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</si>
</sst>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"/>
    <numFmt numFmtId="165" formatCode="#,##0\ &quot;zł&quot;"/>
    <numFmt numFmtId="166" formatCode="#,##0\ _z_ł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8"/>
      <name val="Arial CE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8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27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2" fontId="23" fillId="0" borderId="12" xfId="0" applyNumberFormat="1" applyFont="1" applyBorder="1" applyAlignment="1">
      <alignment horizontal="left" vertical="center" wrapText="1"/>
    </xf>
    <xf numFmtId="3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vertical="center" wrapText="1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2" fontId="23" fillId="0" borderId="15" xfId="0" applyNumberFormat="1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9" fillId="0" borderId="15" xfId="0" applyFont="1" applyBorder="1" applyAlignment="1">
      <alignment wrapText="1"/>
    </xf>
    <xf numFmtId="0" fontId="29" fillId="0" borderId="16" xfId="0" applyFont="1" applyBorder="1" applyAlignment="1">
      <alignment wrapText="1"/>
    </xf>
    <xf numFmtId="0" fontId="28" fillId="0" borderId="17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49" fontId="29" fillId="0" borderId="12" xfId="0" applyNumberFormat="1" applyFont="1" applyBorder="1" applyAlignment="1">
      <alignment horizontal="left" vertical="center" wrapText="1"/>
    </xf>
    <xf numFmtId="0" fontId="29" fillId="0" borderId="12" xfId="0" applyFont="1" applyBorder="1" applyAlignment="1">
      <alignment vertical="center" wrapText="1"/>
    </xf>
    <xf numFmtId="0" fontId="28" fillId="0" borderId="12" xfId="0" applyNumberFormat="1" applyFont="1" applyBorder="1" applyAlignment="1">
      <alignment horizontal="left" vertical="center" wrapText="1"/>
    </xf>
    <xf numFmtId="3" fontId="29" fillId="0" borderId="1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vertical="center" wrapText="1"/>
    </xf>
    <xf numFmtId="0" fontId="28" fillId="0" borderId="17" xfId="0" applyFont="1" applyBorder="1" applyAlignment="1">
      <alignment vertical="center"/>
    </xf>
    <xf numFmtId="0" fontId="28" fillId="0" borderId="20" xfId="0" applyFont="1" applyBorder="1" applyAlignment="1">
      <alignment horizontal="center" vertical="center" wrapText="1" shrinkToFit="1"/>
    </xf>
    <xf numFmtId="3" fontId="28" fillId="0" borderId="13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vertical="center" wrapText="1"/>
    </xf>
    <xf numFmtId="3" fontId="28" fillId="0" borderId="13" xfId="0" applyNumberFormat="1" applyFont="1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3" fontId="29" fillId="0" borderId="12" xfId="0" applyNumberFormat="1" applyFont="1" applyBorder="1" applyAlignment="1">
      <alignment vertical="center"/>
    </xf>
    <xf numFmtId="3" fontId="29" fillId="0" borderId="12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/>
    </xf>
    <xf numFmtId="3" fontId="28" fillId="0" borderId="12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3" fontId="29" fillId="0" borderId="12" xfId="0" applyNumberFormat="1" applyFont="1" applyBorder="1" applyAlignment="1">
      <alignment vertical="center" wrapText="1"/>
    </xf>
    <xf numFmtId="3" fontId="28" fillId="0" borderId="12" xfId="0" applyNumberFormat="1" applyFont="1" applyBorder="1" applyAlignment="1">
      <alignment vertical="center" wrapText="1"/>
    </xf>
    <xf numFmtId="3" fontId="28" fillId="0" borderId="12" xfId="0" applyNumberFormat="1" applyFont="1" applyBorder="1" applyAlignment="1">
      <alignment vertical="center"/>
    </xf>
    <xf numFmtId="0" fontId="28" fillId="0" borderId="22" xfId="0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left" vertical="center"/>
    </xf>
    <xf numFmtId="49" fontId="29" fillId="0" borderId="13" xfId="0" applyNumberFormat="1" applyFont="1" applyBorder="1" applyAlignment="1">
      <alignment horizontal="left" vertical="center"/>
    </xf>
    <xf numFmtId="0" fontId="28" fillId="0" borderId="23" xfId="0" applyFont="1" applyBorder="1" applyAlignment="1">
      <alignment horizontal="center" vertical="center"/>
    </xf>
    <xf numFmtId="49" fontId="28" fillId="0" borderId="17" xfId="0" applyNumberFormat="1" applyFont="1" applyBorder="1" applyAlignment="1">
      <alignment horizontal="left" vertical="center"/>
    </xf>
    <xf numFmtId="49" fontId="29" fillId="0" borderId="24" xfId="0" applyNumberFormat="1" applyFont="1" applyBorder="1" applyAlignment="1">
      <alignment horizontal="left" vertical="center"/>
    </xf>
    <xf numFmtId="49" fontId="29" fillId="0" borderId="25" xfId="0" applyNumberFormat="1" applyFont="1" applyBorder="1" applyAlignment="1">
      <alignment horizontal="left" vertical="center"/>
    </xf>
    <xf numFmtId="49" fontId="29" fillId="0" borderId="26" xfId="0" applyNumberFormat="1" applyFont="1" applyBorder="1" applyAlignment="1">
      <alignment horizontal="left" vertical="center"/>
    </xf>
    <xf numFmtId="49" fontId="29" fillId="0" borderId="27" xfId="0" applyNumberFormat="1" applyFont="1" applyBorder="1" applyAlignment="1">
      <alignment horizontal="left" vertical="center"/>
    </xf>
    <xf numFmtId="164" fontId="29" fillId="0" borderId="12" xfId="0" applyNumberFormat="1" applyFont="1" applyBorder="1" applyAlignment="1">
      <alignment horizontal="center" vertical="center"/>
    </xf>
    <xf numFmtId="49" fontId="29" fillId="0" borderId="28" xfId="0" applyNumberFormat="1" applyFont="1" applyBorder="1" applyAlignment="1">
      <alignment horizontal="left" vertical="center"/>
    </xf>
    <xf numFmtId="0" fontId="29" fillId="0" borderId="29" xfId="0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left" vertical="center"/>
    </xf>
    <xf numFmtId="49" fontId="29" fillId="0" borderId="12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vertical="center"/>
    </xf>
    <xf numFmtId="3" fontId="29" fillId="0" borderId="15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vertical="center" wrapText="1"/>
    </xf>
    <xf numFmtId="0" fontId="20" fillId="0" borderId="12" xfId="0" applyFont="1" applyBorder="1" applyAlignment="1">
      <alignment horizontal="left" vertical="center"/>
    </xf>
    <xf numFmtId="0" fontId="29" fillId="0" borderId="12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3" fontId="29" fillId="0" borderId="12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49" fontId="29" fillId="0" borderId="15" xfId="0" applyNumberFormat="1" applyFont="1" applyBorder="1" applyAlignment="1">
      <alignment horizontal="left" vertical="center"/>
    </xf>
    <xf numFmtId="49" fontId="29" fillId="0" borderId="16" xfId="0" applyNumberFormat="1" applyFont="1" applyBorder="1" applyAlignment="1">
      <alignment horizontal="left" vertical="center"/>
    </xf>
    <xf numFmtId="49" fontId="29" fillId="0" borderId="30" xfId="0" applyNumberFormat="1" applyFont="1" applyBorder="1" applyAlignment="1">
      <alignment horizontal="left" vertical="center"/>
    </xf>
    <xf numFmtId="0" fontId="22" fillId="20" borderId="31" xfId="0" applyFont="1" applyFill="1" applyBorder="1" applyAlignment="1">
      <alignment horizontal="center" vertical="center" wrapText="1"/>
    </xf>
    <xf numFmtId="0" fontId="22" fillId="20" borderId="32" xfId="0" applyFont="1" applyFill="1" applyBorder="1" applyAlignment="1">
      <alignment horizontal="center" vertical="center" wrapText="1"/>
    </xf>
    <xf numFmtId="0" fontId="20" fillId="20" borderId="33" xfId="0" applyFont="1" applyFill="1" applyBorder="1" applyAlignment="1">
      <alignment horizontal="center" vertical="center" wrapText="1"/>
    </xf>
    <xf numFmtId="0" fontId="20" fillId="20" borderId="34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2" fillId="20" borderId="33" xfId="0" applyFont="1" applyFill="1" applyBorder="1" applyAlignment="1">
      <alignment horizontal="center" vertical="center" wrapText="1"/>
    </xf>
    <xf numFmtId="0" fontId="22" fillId="20" borderId="34" xfId="0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35" xfId="0" applyFont="1" applyFill="1" applyBorder="1" applyAlignment="1">
      <alignment horizontal="center" vertical="center" wrapText="1"/>
    </xf>
    <xf numFmtId="0" fontId="22" fillId="20" borderId="3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20" borderId="32" xfId="0" applyFont="1" applyFill="1" applyBorder="1" applyAlignment="1">
      <alignment horizontal="center" vertical="center"/>
    </xf>
    <xf numFmtId="0" fontId="20" fillId="20" borderId="32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49" fontId="29" fillId="0" borderId="27" xfId="0" applyNumberFormat="1" applyFont="1" applyBorder="1" applyAlignment="1">
      <alignment horizontal="left" vertical="center"/>
    </xf>
    <xf numFmtId="49" fontId="29" fillId="0" borderId="37" xfId="0" applyNumberFormat="1" applyFont="1" applyBorder="1" applyAlignment="1">
      <alignment horizontal="left" vertical="center"/>
    </xf>
    <xf numFmtId="49" fontId="29" fillId="0" borderId="38" xfId="0" applyNumberFormat="1" applyFont="1" applyBorder="1" applyAlignment="1">
      <alignment horizontal="left" vertical="center"/>
    </xf>
    <xf numFmtId="0" fontId="29" fillId="0" borderId="39" xfId="0" applyFont="1" applyBorder="1" applyAlignment="1">
      <alignment horizontal="left" vertical="center" wrapText="1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left" vertical="center" wrapText="1"/>
    </xf>
    <xf numFmtId="166" fontId="29" fillId="0" borderId="21" xfId="0" applyNumberFormat="1" applyFont="1" applyBorder="1" applyAlignment="1">
      <alignment horizontal="center" vertical="center"/>
    </xf>
    <xf numFmtId="3" fontId="29" fillId="0" borderId="21" xfId="0" applyNumberFormat="1" applyFont="1" applyBorder="1" applyAlignment="1">
      <alignment horizontal="center" vertical="center"/>
    </xf>
    <xf numFmtId="0" fontId="29" fillId="0" borderId="21" xfId="0" applyFont="1" applyBorder="1" applyAlignment="1">
      <alignment vertical="center" wrapText="1"/>
    </xf>
    <xf numFmtId="0" fontId="29" fillId="0" borderId="21" xfId="0" applyFont="1" applyBorder="1" applyAlignment="1">
      <alignment vertical="center"/>
    </xf>
    <xf numFmtId="0" fontId="1" fillId="0" borderId="42" xfId="0" applyFont="1" applyBorder="1" applyAlignment="1">
      <alignment horizontal="left" vertical="center"/>
    </xf>
    <xf numFmtId="0" fontId="29" fillId="0" borderId="43" xfId="0" applyFont="1" applyBorder="1" applyAlignment="1">
      <alignment horizontal="left" vertical="center" wrapText="1"/>
    </xf>
    <xf numFmtId="49" fontId="29" fillId="0" borderId="44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9" fillId="0" borderId="4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49" fontId="29" fillId="0" borderId="29" xfId="0" applyNumberFormat="1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28" fillId="0" borderId="19" xfId="0" applyFont="1" applyBorder="1" applyAlignment="1">
      <alignment horizontal="left" vertical="center" wrapText="1"/>
    </xf>
    <xf numFmtId="49" fontId="29" fillId="0" borderId="47" xfId="0" applyNumberFormat="1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49" fontId="29" fillId="0" borderId="24" xfId="0" applyNumberFormat="1" applyFont="1" applyBorder="1" applyAlignment="1">
      <alignment horizontal="left" vertical="center"/>
    </xf>
    <xf numFmtId="49" fontId="29" fillId="0" borderId="38" xfId="0" applyNumberFormat="1" applyFont="1" applyBorder="1" applyAlignment="1">
      <alignment horizontal="left" vertical="center"/>
    </xf>
    <xf numFmtId="0" fontId="29" fillId="0" borderId="49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91"/>
  <sheetViews>
    <sheetView tabSelected="1" zoomScaleSheetLayoutView="100" workbookViewId="0" topLeftCell="A27">
      <selection activeCell="E50" sqref="E50:E59"/>
    </sheetView>
  </sheetViews>
  <sheetFormatPr defaultColWidth="9.00390625" defaultRowHeight="12.75"/>
  <cols>
    <col min="1" max="1" width="5.625" style="1" customWidth="1"/>
    <col min="2" max="2" width="5.00390625" style="1" customWidth="1"/>
    <col min="3" max="3" width="5.875" style="1" customWidth="1"/>
    <col min="4" max="4" width="39.375" style="1" customWidth="1"/>
    <col min="5" max="5" width="12.75390625" style="1" customWidth="1"/>
    <col min="6" max="6" width="13.00390625" style="1" customWidth="1"/>
    <col min="7" max="7" width="9.875" style="1" customWidth="1"/>
    <col min="8" max="8" width="8.00390625" style="1" customWidth="1"/>
    <col min="9" max="9" width="8.375" style="1" customWidth="1"/>
    <col min="10" max="10" width="9.125" style="1" customWidth="1"/>
    <col min="11" max="11" width="16.75390625" style="1" customWidth="1"/>
    <col min="12" max="16384" width="9.125" style="1" customWidth="1"/>
  </cols>
  <sheetData>
    <row r="1" ht="12.75"/>
    <row r="2" ht="12.75"/>
    <row r="3" spans="1:11" ht="18" customHeight="1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2.75" customHeight="1">
      <c r="A4" s="89" t="s">
        <v>1</v>
      </c>
      <c r="B4" s="89" t="s">
        <v>2</v>
      </c>
      <c r="C4" s="89" t="s">
        <v>3</v>
      </c>
      <c r="D4" s="90" t="s">
        <v>4</v>
      </c>
      <c r="E4" s="78" t="s">
        <v>5</v>
      </c>
      <c r="F4" s="79"/>
      <c r="G4" s="79"/>
      <c r="H4" s="79"/>
      <c r="I4" s="79"/>
      <c r="J4" s="80"/>
      <c r="K4" s="76" t="s">
        <v>6</v>
      </c>
    </row>
    <row r="5" spans="1:11" ht="12.75" customHeight="1">
      <c r="A5" s="89"/>
      <c r="B5" s="89"/>
      <c r="C5" s="89"/>
      <c r="D5" s="90"/>
      <c r="E5" s="77" t="s">
        <v>170</v>
      </c>
      <c r="F5" s="82" t="s">
        <v>7</v>
      </c>
      <c r="G5" s="83"/>
      <c r="H5" s="83"/>
      <c r="I5" s="83"/>
      <c r="J5" s="84"/>
      <c r="K5" s="76"/>
    </row>
    <row r="6" spans="1:11" ht="12.75" customHeight="1">
      <c r="A6" s="89"/>
      <c r="B6" s="89"/>
      <c r="C6" s="89"/>
      <c r="D6" s="90"/>
      <c r="E6" s="77"/>
      <c r="F6" s="77" t="s">
        <v>8</v>
      </c>
      <c r="G6" s="77" t="s">
        <v>9</v>
      </c>
      <c r="H6" s="77" t="s">
        <v>10</v>
      </c>
      <c r="I6" s="77" t="s">
        <v>11</v>
      </c>
      <c r="J6" s="85" t="s">
        <v>169</v>
      </c>
      <c r="K6" s="76"/>
    </row>
    <row r="7" spans="1:11" ht="12.75">
      <c r="A7" s="89"/>
      <c r="B7" s="89"/>
      <c r="C7" s="89"/>
      <c r="D7" s="90"/>
      <c r="E7" s="77"/>
      <c r="F7" s="77"/>
      <c r="G7" s="77"/>
      <c r="H7" s="77"/>
      <c r="I7" s="77"/>
      <c r="J7" s="86"/>
      <c r="K7" s="76"/>
    </row>
    <row r="8" spans="1:11" ht="12.75">
      <c r="A8" s="89"/>
      <c r="B8" s="89"/>
      <c r="C8" s="89"/>
      <c r="D8" s="90"/>
      <c r="E8" s="77"/>
      <c r="F8" s="77"/>
      <c r="G8" s="77"/>
      <c r="H8" s="77"/>
      <c r="I8" s="77"/>
      <c r="J8" s="87"/>
      <c r="K8" s="76"/>
    </row>
    <row r="9" spans="1:11" ht="13.5" thickBo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4">
        <v>11</v>
      </c>
    </row>
    <row r="10" spans="1:11" ht="13.5" thickBot="1">
      <c r="A10" s="47" t="s">
        <v>12</v>
      </c>
      <c r="B10" s="48" t="s">
        <v>13</v>
      </c>
      <c r="C10" s="48" t="s">
        <v>14</v>
      </c>
      <c r="D10" s="11" t="s">
        <v>15</v>
      </c>
      <c r="E10" s="6">
        <f>E11+E13+E12+E14+E15+E16+E17+E18+E19+E20+E24+E21+E22+E23</f>
        <v>2100000</v>
      </c>
      <c r="F10" s="6">
        <f>F11+F12+F13+F14+F15+F16+F17+F18+F19+F20+F21+F22+F23+F24</f>
        <v>1285000</v>
      </c>
      <c r="G10" s="6">
        <f>G11+G15+G17+G21+G23</f>
        <v>815000</v>
      </c>
      <c r="H10" s="7"/>
      <c r="I10" s="8"/>
      <c r="J10" s="8"/>
      <c r="K10" s="9"/>
    </row>
    <row r="11" spans="1:11" ht="23.25" thickBot="1">
      <c r="A11" s="27" t="s">
        <v>16</v>
      </c>
      <c r="B11" s="49" t="s">
        <v>13</v>
      </c>
      <c r="C11" s="49" t="s">
        <v>14</v>
      </c>
      <c r="D11" s="12" t="s">
        <v>17</v>
      </c>
      <c r="E11" s="25">
        <f>F11+G11</f>
        <v>500000</v>
      </c>
      <c r="F11" s="25">
        <v>125000</v>
      </c>
      <c r="G11" s="25">
        <v>375000</v>
      </c>
      <c r="H11" s="23"/>
      <c r="I11" s="26"/>
      <c r="J11" s="26"/>
      <c r="K11" s="27" t="s">
        <v>18</v>
      </c>
    </row>
    <row r="12" spans="1:11" ht="23.25" thickBot="1">
      <c r="A12" s="27" t="s">
        <v>19</v>
      </c>
      <c r="B12" s="49" t="s">
        <v>13</v>
      </c>
      <c r="C12" s="49" t="s">
        <v>14</v>
      </c>
      <c r="D12" s="12" t="s">
        <v>97</v>
      </c>
      <c r="E12" s="25">
        <v>47760</v>
      </c>
      <c r="F12" s="25">
        <v>47760</v>
      </c>
      <c r="G12" s="25"/>
      <c r="H12" s="23"/>
      <c r="I12" s="26"/>
      <c r="J12" s="26"/>
      <c r="K12" s="27" t="s">
        <v>18</v>
      </c>
    </row>
    <row r="13" spans="1:11" ht="13.5" thickBot="1">
      <c r="A13" s="27" t="s">
        <v>20</v>
      </c>
      <c r="B13" s="49" t="s">
        <v>13</v>
      </c>
      <c r="C13" s="49" t="s">
        <v>14</v>
      </c>
      <c r="D13" s="5" t="s">
        <v>128</v>
      </c>
      <c r="E13" s="25">
        <v>64000</v>
      </c>
      <c r="F13" s="25">
        <v>64000</v>
      </c>
      <c r="G13" s="25"/>
      <c r="H13" s="23"/>
      <c r="I13" s="26"/>
      <c r="J13" s="26"/>
      <c r="K13" s="27" t="s">
        <v>18</v>
      </c>
    </row>
    <row r="14" spans="1:11" ht="23.25" thickBot="1">
      <c r="A14" s="27" t="s">
        <v>21</v>
      </c>
      <c r="B14" s="49" t="s">
        <v>13</v>
      </c>
      <c r="C14" s="49" t="s">
        <v>14</v>
      </c>
      <c r="D14" s="5" t="s">
        <v>27</v>
      </c>
      <c r="E14" s="25">
        <v>57600</v>
      </c>
      <c r="F14" s="25">
        <v>57600</v>
      </c>
      <c r="G14" s="25"/>
      <c r="H14" s="23"/>
      <c r="I14" s="26"/>
      <c r="J14" s="26"/>
      <c r="K14" s="27" t="s">
        <v>18</v>
      </c>
    </row>
    <row r="15" spans="1:11" ht="34.5" thickBot="1">
      <c r="A15" s="27" t="s">
        <v>22</v>
      </c>
      <c r="B15" s="49" t="s">
        <v>13</v>
      </c>
      <c r="C15" s="49" t="s">
        <v>14</v>
      </c>
      <c r="D15" s="5" t="s">
        <v>99</v>
      </c>
      <c r="E15" s="25">
        <v>327520</v>
      </c>
      <c r="F15" s="25">
        <v>82520</v>
      </c>
      <c r="G15" s="25">
        <v>245000</v>
      </c>
      <c r="H15" s="23"/>
      <c r="I15" s="26"/>
      <c r="J15" s="26"/>
      <c r="K15" s="27" t="s">
        <v>18</v>
      </c>
    </row>
    <row r="16" spans="1:11" ht="34.5" thickBot="1">
      <c r="A16" s="27" t="s">
        <v>23</v>
      </c>
      <c r="B16" s="49" t="s">
        <v>13</v>
      </c>
      <c r="C16" s="49" t="s">
        <v>14</v>
      </c>
      <c r="D16" s="5" t="s">
        <v>98</v>
      </c>
      <c r="E16" s="25">
        <v>31410</v>
      </c>
      <c r="F16" s="25">
        <v>31410</v>
      </c>
      <c r="G16" s="25"/>
      <c r="H16" s="23"/>
      <c r="I16" s="26"/>
      <c r="J16" s="26"/>
      <c r="K16" s="27" t="s">
        <v>18</v>
      </c>
    </row>
    <row r="17" spans="1:11" ht="34.5" thickBot="1">
      <c r="A17" s="27" t="s">
        <v>24</v>
      </c>
      <c r="B17" s="49" t="s">
        <v>13</v>
      </c>
      <c r="C17" s="49" t="s">
        <v>14</v>
      </c>
      <c r="D17" s="5" t="s">
        <v>134</v>
      </c>
      <c r="E17" s="25">
        <v>91260</v>
      </c>
      <c r="F17" s="25">
        <v>26260</v>
      </c>
      <c r="G17" s="25">
        <v>65000</v>
      </c>
      <c r="H17" s="23"/>
      <c r="I17" s="26"/>
      <c r="J17" s="26"/>
      <c r="K17" s="27" t="s">
        <v>18</v>
      </c>
    </row>
    <row r="18" spans="1:11" ht="23.25" thickBot="1">
      <c r="A18" s="27" t="s">
        <v>25</v>
      </c>
      <c r="B18" s="49" t="s">
        <v>13</v>
      </c>
      <c r="C18" s="49" t="s">
        <v>14</v>
      </c>
      <c r="D18" s="5" t="s">
        <v>84</v>
      </c>
      <c r="E18" s="25">
        <v>120000</v>
      </c>
      <c r="F18" s="25">
        <v>120000</v>
      </c>
      <c r="G18" s="25"/>
      <c r="H18" s="23"/>
      <c r="I18" s="26"/>
      <c r="J18" s="26"/>
      <c r="K18" s="27" t="s">
        <v>18</v>
      </c>
    </row>
    <row r="19" spans="1:11" ht="34.5" thickBot="1">
      <c r="A19" s="27" t="s">
        <v>26</v>
      </c>
      <c r="B19" s="49" t="s">
        <v>13</v>
      </c>
      <c r="C19" s="49" t="s">
        <v>14</v>
      </c>
      <c r="D19" s="10" t="s">
        <v>120</v>
      </c>
      <c r="E19" s="25">
        <v>70000</v>
      </c>
      <c r="F19" s="25">
        <v>70000</v>
      </c>
      <c r="G19" s="25"/>
      <c r="H19" s="23"/>
      <c r="I19" s="26"/>
      <c r="J19" s="26"/>
      <c r="K19" s="27" t="s">
        <v>29</v>
      </c>
    </row>
    <row r="20" spans="1:11" ht="23.25" thickBot="1">
      <c r="A20" s="27" t="s">
        <v>121</v>
      </c>
      <c r="B20" s="49" t="s">
        <v>13</v>
      </c>
      <c r="C20" s="49" t="s">
        <v>14</v>
      </c>
      <c r="D20" s="10" t="s">
        <v>127</v>
      </c>
      <c r="E20" s="25">
        <v>80000</v>
      </c>
      <c r="F20" s="25">
        <v>80000</v>
      </c>
      <c r="G20" s="25"/>
      <c r="H20" s="23"/>
      <c r="I20" s="26"/>
      <c r="J20" s="26"/>
      <c r="K20" s="27" t="s">
        <v>29</v>
      </c>
    </row>
    <row r="21" spans="1:11" ht="33.75">
      <c r="A21" s="28" t="s">
        <v>122</v>
      </c>
      <c r="B21" s="49" t="s">
        <v>13</v>
      </c>
      <c r="C21" s="49" t="s">
        <v>14</v>
      </c>
      <c r="D21" s="10" t="s">
        <v>129</v>
      </c>
      <c r="E21" s="62">
        <v>175450</v>
      </c>
      <c r="F21" s="62">
        <v>45450</v>
      </c>
      <c r="G21" s="62">
        <v>130000</v>
      </c>
      <c r="H21" s="63"/>
      <c r="I21" s="61"/>
      <c r="J21" s="61"/>
      <c r="K21" s="28" t="s">
        <v>18</v>
      </c>
    </row>
    <row r="22" spans="1:11" ht="33.75">
      <c r="A22" s="27" t="s">
        <v>130</v>
      </c>
      <c r="B22" s="105" t="s">
        <v>13</v>
      </c>
      <c r="C22" s="105" t="s">
        <v>14</v>
      </c>
      <c r="D22" s="5" t="s">
        <v>131</v>
      </c>
      <c r="E22" s="25">
        <v>100000</v>
      </c>
      <c r="F22" s="25">
        <v>100000</v>
      </c>
      <c r="G22" s="25"/>
      <c r="H22" s="23"/>
      <c r="I22" s="26"/>
      <c r="J22" s="26"/>
      <c r="K22" s="27" t="s">
        <v>29</v>
      </c>
    </row>
    <row r="23" spans="1:11" ht="22.5">
      <c r="A23" s="27" t="s">
        <v>132</v>
      </c>
      <c r="B23" s="105" t="s">
        <v>13</v>
      </c>
      <c r="C23" s="105" t="s">
        <v>14</v>
      </c>
      <c r="D23" s="5" t="s">
        <v>133</v>
      </c>
      <c r="E23" s="25">
        <v>335000</v>
      </c>
      <c r="F23" s="25">
        <v>335000</v>
      </c>
      <c r="G23" s="25"/>
      <c r="H23" s="23"/>
      <c r="I23" s="26"/>
      <c r="J23" s="26"/>
      <c r="K23" s="27" t="s">
        <v>18</v>
      </c>
    </row>
    <row r="24" spans="1:11" ht="12.75">
      <c r="A24" s="67" t="s">
        <v>147</v>
      </c>
      <c r="B24" s="73" t="s">
        <v>13</v>
      </c>
      <c r="C24" s="73" t="s">
        <v>14</v>
      </c>
      <c r="D24" s="13" t="s">
        <v>28</v>
      </c>
      <c r="E24" s="69">
        <v>100000</v>
      </c>
      <c r="F24" s="69">
        <v>100000</v>
      </c>
      <c r="G24" s="69"/>
      <c r="H24" s="71"/>
      <c r="I24" s="65"/>
      <c r="J24" s="65"/>
      <c r="K24" s="67" t="s">
        <v>29</v>
      </c>
    </row>
    <row r="25" spans="1:11" ht="12.75">
      <c r="A25" s="67"/>
      <c r="B25" s="74"/>
      <c r="C25" s="74"/>
      <c r="D25" s="14" t="s">
        <v>100</v>
      </c>
      <c r="E25" s="69"/>
      <c r="F25" s="69"/>
      <c r="G25" s="69"/>
      <c r="H25" s="71"/>
      <c r="I25" s="65"/>
      <c r="J25" s="65"/>
      <c r="K25" s="67"/>
    </row>
    <row r="26" spans="1:11" ht="12.75">
      <c r="A26" s="67"/>
      <c r="B26" s="74"/>
      <c r="C26" s="74"/>
      <c r="D26" s="14" t="s">
        <v>30</v>
      </c>
      <c r="E26" s="69"/>
      <c r="F26" s="69"/>
      <c r="G26" s="69"/>
      <c r="H26" s="71"/>
      <c r="I26" s="65"/>
      <c r="J26" s="65"/>
      <c r="K26" s="67"/>
    </row>
    <row r="27" spans="1:11" ht="22.5">
      <c r="A27" s="67"/>
      <c r="B27" s="74"/>
      <c r="C27" s="74"/>
      <c r="D27" s="14" t="s">
        <v>31</v>
      </c>
      <c r="E27" s="69"/>
      <c r="F27" s="69"/>
      <c r="G27" s="69"/>
      <c r="H27" s="71"/>
      <c r="I27" s="65"/>
      <c r="J27" s="65"/>
      <c r="K27" s="67"/>
    </row>
    <row r="28" spans="1:11" ht="12.75">
      <c r="A28" s="67"/>
      <c r="B28" s="74"/>
      <c r="C28" s="74"/>
      <c r="D28" s="14" t="s">
        <v>32</v>
      </c>
      <c r="E28" s="69"/>
      <c r="F28" s="69"/>
      <c r="G28" s="69"/>
      <c r="H28" s="71"/>
      <c r="I28" s="65"/>
      <c r="J28" s="65"/>
      <c r="K28" s="67"/>
    </row>
    <row r="29" spans="1:11" ht="12.75">
      <c r="A29" s="67"/>
      <c r="B29" s="74"/>
      <c r="C29" s="74"/>
      <c r="D29" s="14" t="s">
        <v>33</v>
      </c>
      <c r="E29" s="69"/>
      <c r="F29" s="69"/>
      <c r="G29" s="69"/>
      <c r="H29" s="71"/>
      <c r="I29" s="65"/>
      <c r="J29" s="65"/>
      <c r="K29" s="67"/>
    </row>
    <row r="30" spans="1:11" ht="22.5">
      <c r="A30" s="67"/>
      <c r="B30" s="74"/>
      <c r="C30" s="74"/>
      <c r="D30" s="14" t="s">
        <v>34</v>
      </c>
      <c r="E30" s="69"/>
      <c r="F30" s="69"/>
      <c r="G30" s="69"/>
      <c r="H30" s="71"/>
      <c r="I30" s="65"/>
      <c r="J30" s="65"/>
      <c r="K30" s="67"/>
    </row>
    <row r="31" spans="1:11" ht="22.5">
      <c r="A31" s="67"/>
      <c r="B31" s="74"/>
      <c r="C31" s="74"/>
      <c r="D31" s="14" t="s">
        <v>35</v>
      </c>
      <c r="E31" s="69"/>
      <c r="F31" s="69"/>
      <c r="G31" s="69"/>
      <c r="H31" s="71"/>
      <c r="I31" s="65"/>
      <c r="J31" s="65"/>
      <c r="K31" s="67"/>
    </row>
    <row r="32" spans="1:11" ht="22.5">
      <c r="A32" s="67"/>
      <c r="B32" s="74"/>
      <c r="C32" s="74"/>
      <c r="D32" s="14" t="s">
        <v>36</v>
      </c>
      <c r="E32" s="69"/>
      <c r="F32" s="69"/>
      <c r="G32" s="69"/>
      <c r="H32" s="71"/>
      <c r="I32" s="65"/>
      <c r="J32" s="65"/>
      <c r="K32" s="67"/>
    </row>
    <row r="33" spans="1:11" ht="12.75">
      <c r="A33" s="67"/>
      <c r="B33" s="74"/>
      <c r="C33" s="74"/>
      <c r="D33" s="14" t="s">
        <v>37</v>
      </c>
      <c r="E33" s="69"/>
      <c r="F33" s="69"/>
      <c r="G33" s="69"/>
      <c r="H33" s="71"/>
      <c r="I33" s="65"/>
      <c r="J33" s="65"/>
      <c r="K33" s="67"/>
    </row>
    <row r="34" spans="1:11" ht="12.75">
      <c r="A34" s="67"/>
      <c r="B34" s="74"/>
      <c r="C34" s="74"/>
      <c r="D34" s="14" t="s">
        <v>83</v>
      </c>
      <c r="E34" s="69"/>
      <c r="F34" s="69"/>
      <c r="G34" s="69"/>
      <c r="H34" s="71"/>
      <c r="I34" s="65"/>
      <c r="J34" s="65"/>
      <c r="K34" s="67"/>
    </row>
    <row r="35" spans="1:11" ht="13.5" thickBot="1">
      <c r="A35" s="68"/>
      <c r="B35" s="75"/>
      <c r="C35" s="75"/>
      <c r="D35" s="14" t="s">
        <v>38</v>
      </c>
      <c r="E35" s="70"/>
      <c r="F35" s="70"/>
      <c r="G35" s="70"/>
      <c r="H35" s="72"/>
      <c r="I35" s="66"/>
      <c r="J35" s="66"/>
      <c r="K35" s="68"/>
    </row>
    <row r="36" spans="1:11" ht="34.5" thickBot="1">
      <c r="A36" s="50" t="s">
        <v>39</v>
      </c>
      <c r="B36" s="51" t="s">
        <v>40</v>
      </c>
      <c r="C36" s="51" t="s">
        <v>41</v>
      </c>
      <c r="D36" s="15" t="s">
        <v>135</v>
      </c>
      <c r="E36" s="29">
        <f>F36</f>
        <v>200000</v>
      </c>
      <c r="F36" s="29">
        <v>200000</v>
      </c>
      <c r="G36" s="29"/>
      <c r="H36" s="30"/>
      <c r="I36" s="31"/>
      <c r="J36" s="31"/>
      <c r="K36" s="32" t="s">
        <v>42</v>
      </c>
    </row>
    <row r="37" spans="1:11" ht="23.25" thickBot="1">
      <c r="A37" s="50" t="s">
        <v>43</v>
      </c>
      <c r="B37" s="51" t="s">
        <v>40</v>
      </c>
      <c r="C37" s="51" t="s">
        <v>44</v>
      </c>
      <c r="D37" s="15" t="s">
        <v>136</v>
      </c>
      <c r="E37" s="29">
        <v>35000</v>
      </c>
      <c r="F37" s="29">
        <v>35000</v>
      </c>
      <c r="G37" s="29"/>
      <c r="H37" s="30"/>
      <c r="I37" s="31"/>
      <c r="J37" s="31"/>
      <c r="K37" s="32" t="s">
        <v>45</v>
      </c>
    </row>
    <row r="38" spans="1:11" ht="18" customHeight="1">
      <c r="A38" s="47">
        <v>4</v>
      </c>
      <c r="B38" s="48" t="s">
        <v>40</v>
      </c>
      <c r="C38" s="48" t="s">
        <v>46</v>
      </c>
      <c r="D38" s="16" t="s">
        <v>47</v>
      </c>
      <c r="E38" s="33">
        <f>E39+E40+E41+E42+E43+E44+E45+E46+E47+E48+E50+E60+E49</f>
        <v>6763200</v>
      </c>
      <c r="F38" s="33">
        <f>F39+F40+F41+F42+F43+F44+F45+F46+F47+F48+F50+F60+F49</f>
        <v>2741600</v>
      </c>
      <c r="G38" s="33">
        <f>G39+G40+G41+G42+G43+G44+G45+G46+G47+G48+G50+G60+G49</f>
        <v>2385000</v>
      </c>
      <c r="H38" s="34"/>
      <c r="I38" s="35"/>
      <c r="J38" s="35">
        <f>J39</f>
        <v>1636600</v>
      </c>
      <c r="K38" s="36" t="s">
        <v>29</v>
      </c>
    </row>
    <row r="39" spans="1:11" ht="13.5" thickBot="1">
      <c r="A39" s="27" t="s">
        <v>48</v>
      </c>
      <c r="B39" s="52" t="s">
        <v>40</v>
      </c>
      <c r="C39" s="53" t="s">
        <v>46</v>
      </c>
      <c r="D39" s="17" t="s">
        <v>137</v>
      </c>
      <c r="E39" s="25">
        <f>F39+J39+G39</f>
        <v>3436600</v>
      </c>
      <c r="F39" s="25">
        <v>500000</v>
      </c>
      <c r="G39" s="25">
        <v>1300000</v>
      </c>
      <c r="H39" s="23"/>
      <c r="I39" s="37"/>
      <c r="J39" s="37">
        <v>1636600</v>
      </c>
      <c r="K39" s="27" t="s">
        <v>29</v>
      </c>
    </row>
    <row r="40" spans="1:11" ht="13.5" thickBot="1">
      <c r="A40" s="27" t="s">
        <v>49</v>
      </c>
      <c r="B40" s="54" t="s">
        <v>40</v>
      </c>
      <c r="C40" s="49" t="s">
        <v>46</v>
      </c>
      <c r="D40" s="17" t="s">
        <v>138</v>
      </c>
      <c r="E40" s="25">
        <v>350000</v>
      </c>
      <c r="F40" s="25">
        <v>150000</v>
      </c>
      <c r="G40" s="38">
        <v>200000</v>
      </c>
      <c r="H40" s="23"/>
      <c r="I40" s="37"/>
      <c r="J40" s="37"/>
      <c r="K40" s="27" t="s">
        <v>29</v>
      </c>
    </row>
    <row r="41" spans="1:11" ht="13.5" thickBot="1">
      <c r="A41" s="27" t="s">
        <v>85</v>
      </c>
      <c r="B41" s="55" t="s">
        <v>40</v>
      </c>
      <c r="C41" s="49" t="s">
        <v>46</v>
      </c>
      <c r="D41" s="17" t="s">
        <v>92</v>
      </c>
      <c r="E41" s="25">
        <f>F41</f>
        <v>100000</v>
      </c>
      <c r="F41" s="25">
        <v>100000</v>
      </c>
      <c r="G41" s="25"/>
      <c r="H41" s="23"/>
      <c r="I41" s="37"/>
      <c r="J41" s="37"/>
      <c r="K41" s="27" t="s">
        <v>29</v>
      </c>
    </row>
    <row r="42" spans="1:11" ht="34.5" thickBot="1">
      <c r="A42" s="56" t="s">
        <v>86</v>
      </c>
      <c r="B42" s="57" t="s">
        <v>40</v>
      </c>
      <c r="C42" s="49" t="s">
        <v>46</v>
      </c>
      <c r="D42" s="17" t="s">
        <v>139</v>
      </c>
      <c r="E42" s="25">
        <v>200000</v>
      </c>
      <c r="F42" s="25">
        <v>200000</v>
      </c>
      <c r="G42" s="25"/>
      <c r="H42" s="23"/>
      <c r="I42" s="37"/>
      <c r="J42" s="37"/>
      <c r="K42" s="27" t="s">
        <v>29</v>
      </c>
    </row>
    <row r="43" spans="1:11" ht="13.5" thickBot="1">
      <c r="A43" s="27" t="s">
        <v>87</v>
      </c>
      <c r="B43" s="57" t="s">
        <v>40</v>
      </c>
      <c r="C43" s="49" t="s">
        <v>46</v>
      </c>
      <c r="D43" s="17" t="s">
        <v>93</v>
      </c>
      <c r="E43" s="25">
        <v>150000</v>
      </c>
      <c r="F43" s="25">
        <v>150000</v>
      </c>
      <c r="G43" s="25"/>
      <c r="H43" s="23"/>
      <c r="I43" s="26"/>
      <c r="J43" s="26"/>
      <c r="K43" s="27" t="s">
        <v>29</v>
      </c>
    </row>
    <row r="44" spans="1:11" ht="23.25" thickBot="1">
      <c r="A44" s="27" t="s">
        <v>88</v>
      </c>
      <c r="B44" s="57" t="s">
        <v>40</v>
      </c>
      <c r="C44" s="49" t="s">
        <v>46</v>
      </c>
      <c r="D44" s="17" t="s">
        <v>94</v>
      </c>
      <c r="E44" s="25">
        <v>270000</v>
      </c>
      <c r="F44" s="25">
        <v>170000</v>
      </c>
      <c r="G44" s="25">
        <v>100000</v>
      </c>
      <c r="H44" s="23"/>
      <c r="I44" s="26"/>
      <c r="J44" s="26"/>
      <c r="K44" s="27" t="s">
        <v>29</v>
      </c>
    </row>
    <row r="45" spans="1:11" ht="13.5" thickBot="1">
      <c r="A45" s="27" t="s">
        <v>50</v>
      </c>
      <c r="B45" s="57" t="s">
        <v>40</v>
      </c>
      <c r="C45" s="49" t="s">
        <v>46</v>
      </c>
      <c r="D45" s="17" t="s">
        <v>95</v>
      </c>
      <c r="E45" s="25">
        <v>400000</v>
      </c>
      <c r="F45" s="25">
        <v>100000</v>
      </c>
      <c r="G45" s="25">
        <v>300000</v>
      </c>
      <c r="H45" s="23"/>
      <c r="I45" s="26"/>
      <c r="J45" s="26"/>
      <c r="K45" s="27" t="s">
        <v>29</v>
      </c>
    </row>
    <row r="46" spans="1:11" ht="23.25" thickBot="1">
      <c r="A46" s="27" t="s">
        <v>89</v>
      </c>
      <c r="B46" s="57" t="s">
        <v>40</v>
      </c>
      <c r="C46" s="49" t="s">
        <v>46</v>
      </c>
      <c r="D46" s="17" t="s">
        <v>96</v>
      </c>
      <c r="E46" s="25">
        <v>300000</v>
      </c>
      <c r="F46" s="25">
        <v>100000</v>
      </c>
      <c r="G46" s="25">
        <v>200000</v>
      </c>
      <c r="H46" s="23"/>
      <c r="I46" s="26"/>
      <c r="J46" s="26"/>
      <c r="K46" s="27" t="s">
        <v>29</v>
      </c>
    </row>
    <row r="47" spans="1:11" ht="12.75">
      <c r="A47" s="27" t="s">
        <v>51</v>
      </c>
      <c r="B47" s="57" t="s">
        <v>40</v>
      </c>
      <c r="C47" s="49" t="s">
        <v>46</v>
      </c>
      <c r="D47" s="17" t="s">
        <v>101</v>
      </c>
      <c r="E47" s="25">
        <v>200000</v>
      </c>
      <c r="F47" s="25">
        <v>200000</v>
      </c>
      <c r="G47" s="25"/>
      <c r="H47" s="23"/>
      <c r="I47" s="26"/>
      <c r="J47" s="26"/>
      <c r="K47" s="27" t="s">
        <v>29</v>
      </c>
    </row>
    <row r="48" spans="1:12" ht="12.75">
      <c r="A48" s="28" t="s">
        <v>90</v>
      </c>
      <c r="B48" s="52" t="s">
        <v>40</v>
      </c>
      <c r="C48" s="95" t="s">
        <v>46</v>
      </c>
      <c r="D48" s="96" t="s">
        <v>157</v>
      </c>
      <c r="E48" s="62">
        <v>400000</v>
      </c>
      <c r="F48" s="62">
        <v>115000</v>
      </c>
      <c r="G48" s="62">
        <v>285000</v>
      </c>
      <c r="H48" s="63"/>
      <c r="I48" s="61"/>
      <c r="J48" s="61"/>
      <c r="K48" s="28" t="s">
        <v>29</v>
      </c>
      <c r="L48" s="106"/>
    </row>
    <row r="49" spans="1:12" ht="22.5">
      <c r="A49" s="58" t="s">
        <v>91</v>
      </c>
      <c r="B49" s="110" t="s">
        <v>40</v>
      </c>
      <c r="C49" s="60" t="s">
        <v>46</v>
      </c>
      <c r="D49" s="20" t="s">
        <v>140</v>
      </c>
      <c r="E49" s="25">
        <v>50000</v>
      </c>
      <c r="F49" s="25">
        <v>50000</v>
      </c>
      <c r="G49" s="25"/>
      <c r="H49" s="23"/>
      <c r="I49" s="26"/>
      <c r="J49" s="26"/>
      <c r="K49" s="27" t="s">
        <v>29</v>
      </c>
      <c r="L49" s="106"/>
    </row>
    <row r="50" spans="1:12" ht="22.5">
      <c r="A50" s="107" t="s">
        <v>111</v>
      </c>
      <c r="B50" s="115" t="s">
        <v>40</v>
      </c>
      <c r="C50" s="116" t="s">
        <v>46</v>
      </c>
      <c r="D50" s="117" t="s">
        <v>52</v>
      </c>
      <c r="E50" s="69">
        <v>756600</v>
      </c>
      <c r="F50" s="69">
        <v>756600</v>
      </c>
      <c r="G50" s="69"/>
      <c r="H50" s="71"/>
      <c r="I50" s="65"/>
      <c r="J50" s="65"/>
      <c r="K50" s="68" t="s">
        <v>29</v>
      </c>
      <c r="L50" s="106"/>
    </row>
    <row r="51" spans="1:12" ht="12.75">
      <c r="A51" s="108"/>
      <c r="B51" s="93"/>
      <c r="C51" s="113"/>
      <c r="D51" s="18" t="s">
        <v>53</v>
      </c>
      <c r="E51" s="81"/>
      <c r="F51" s="81"/>
      <c r="G51" s="69"/>
      <c r="H51" s="71"/>
      <c r="I51" s="65"/>
      <c r="J51" s="65"/>
      <c r="K51" s="91"/>
      <c r="L51" s="106"/>
    </row>
    <row r="52" spans="1:12" ht="12.75">
      <c r="A52" s="108"/>
      <c r="B52" s="93"/>
      <c r="C52" s="113"/>
      <c r="D52" s="18" t="s">
        <v>160</v>
      </c>
      <c r="E52" s="81"/>
      <c r="F52" s="81"/>
      <c r="G52" s="69"/>
      <c r="H52" s="71"/>
      <c r="I52" s="65"/>
      <c r="J52" s="65"/>
      <c r="K52" s="91"/>
      <c r="L52" s="106"/>
    </row>
    <row r="53" spans="1:12" ht="12.75">
      <c r="A53" s="108"/>
      <c r="B53" s="93"/>
      <c r="C53" s="113"/>
      <c r="D53" s="19" t="s">
        <v>161</v>
      </c>
      <c r="E53" s="81"/>
      <c r="F53" s="81"/>
      <c r="G53" s="69"/>
      <c r="H53" s="71"/>
      <c r="I53" s="65"/>
      <c r="J53" s="65"/>
      <c r="K53" s="91"/>
      <c r="L53" s="106"/>
    </row>
    <row r="54" spans="1:12" ht="12.75">
      <c r="A54" s="108"/>
      <c r="B54" s="93"/>
      <c r="C54" s="113"/>
      <c r="D54" s="19" t="s">
        <v>158</v>
      </c>
      <c r="E54" s="81"/>
      <c r="F54" s="81"/>
      <c r="G54" s="69"/>
      <c r="H54" s="71"/>
      <c r="I54" s="65"/>
      <c r="J54" s="65"/>
      <c r="K54" s="91"/>
      <c r="L54" s="106"/>
    </row>
    <row r="55" spans="1:12" ht="12.75">
      <c r="A55" s="108"/>
      <c r="B55" s="93"/>
      <c r="C55" s="113"/>
      <c r="D55" s="19" t="s">
        <v>159</v>
      </c>
      <c r="E55" s="81"/>
      <c r="F55" s="81"/>
      <c r="G55" s="69"/>
      <c r="H55" s="71"/>
      <c r="I55" s="65"/>
      <c r="J55" s="65"/>
      <c r="K55" s="91"/>
      <c r="L55" s="106"/>
    </row>
    <row r="56" spans="1:12" ht="22.5">
      <c r="A56" s="108"/>
      <c r="B56" s="93"/>
      <c r="C56" s="113"/>
      <c r="D56" s="19" t="s">
        <v>162</v>
      </c>
      <c r="E56" s="81"/>
      <c r="F56" s="81"/>
      <c r="G56" s="69"/>
      <c r="H56" s="71"/>
      <c r="I56" s="65"/>
      <c r="J56" s="65"/>
      <c r="K56" s="91"/>
      <c r="L56" s="106"/>
    </row>
    <row r="57" spans="1:12" ht="12.75">
      <c r="A57" s="108"/>
      <c r="B57" s="93"/>
      <c r="C57" s="113"/>
      <c r="D57" s="19" t="s">
        <v>163</v>
      </c>
      <c r="E57" s="81"/>
      <c r="F57" s="81"/>
      <c r="G57" s="69"/>
      <c r="H57" s="71"/>
      <c r="I57" s="65"/>
      <c r="J57" s="65"/>
      <c r="K57" s="91"/>
      <c r="L57" s="106"/>
    </row>
    <row r="58" spans="1:12" ht="27.75" customHeight="1">
      <c r="A58" s="108"/>
      <c r="B58" s="93"/>
      <c r="C58" s="113"/>
      <c r="D58" s="19" t="s">
        <v>164</v>
      </c>
      <c r="E58" s="81"/>
      <c r="F58" s="81"/>
      <c r="G58" s="69"/>
      <c r="H58" s="71"/>
      <c r="I58" s="65"/>
      <c r="J58" s="65"/>
      <c r="K58" s="91"/>
      <c r="L58" s="106"/>
    </row>
    <row r="59" spans="1:12" ht="319.5" customHeight="1">
      <c r="A59" s="111"/>
      <c r="B59" s="103"/>
      <c r="C59" s="114"/>
      <c r="D59" s="104" t="s">
        <v>119</v>
      </c>
      <c r="E59" s="81"/>
      <c r="F59" s="81"/>
      <c r="G59" s="69"/>
      <c r="H59" s="71"/>
      <c r="I59" s="65"/>
      <c r="J59" s="65"/>
      <c r="K59" s="92"/>
      <c r="L59" s="106"/>
    </row>
    <row r="60" spans="1:12" ht="12.75">
      <c r="A60" s="97" t="s">
        <v>148</v>
      </c>
      <c r="B60" s="54" t="s">
        <v>40</v>
      </c>
      <c r="C60" s="94" t="s">
        <v>46</v>
      </c>
      <c r="D60" s="98" t="s">
        <v>54</v>
      </c>
      <c r="E60" s="99">
        <v>150000</v>
      </c>
      <c r="F60" s="99">
        <v>150000</v>
      </c>
      <c r="G60" s="100"/>
      <c r="H60" s="101"/>
      <c r="I60" s="102"/>
      <c r="J60" s="102"/>
      <c r="K60" s="39" t="s">
        <v>29</v>
      </c>
      <c r="L60" s="106"/>
    </row>
    <row r="61" spans="1:12" ht="12.75">
      <c r="A61" s="109">
        <v>5</v>
      </c>
      <c r="B61" s="59" t="s">
        <v>55</v>
      </c>
      <c r="C61" s="59" t="s">
        <v>123</v>
      </c>
      <c r="D61" s="112" t="s">
        <v>57</v>
      </c>
      <c r="E61" s="40">
        <v>250000</v>
      </c>
      <c r="F61" s="40">
        <v>250000</v>
      </c>
      <c r="G61" s="40"/>
      <c r="H61" s="41"/>
      <c r="I61" s="42"/>
      <c r="J61" s="42"/>
      <c r="K61" s="43" t="s">
        <v>29</v>
      </c>
      <c r="L61" s="106"/>
    </row>
    <row r="62" spans="1:12" ht="12.75">
      <c r="A62" s="109">
        <v>6</v>
      </c>
      <c r="B62" s="59" t="s">
        <v>55</v>
      </c>
      <c r="C62" s="59" t="s">
        <v>56</v>
      </c>
      <c r="D62" s="112" t="s">
        <v>118</v>
      </c>
      <c r="E62" s="40">
        <v>40000</v>
      </c>
      <c r="F62" s="40">
        <v>40000</v>
      </c>
      <c r="G62" s="40"/>
      <c r="H62" s="41"/>
      <c r="I62" s="42"/>
      <c r="J62" s="42"/>
      <c r="K62" s="43" t="s">
        <v>29</v>
      </c>
      <c r="L62" s="106"/>
    </row>
    <row r="63" spans="1:12" ht="22.5">
      <c r="A63" s="58" t="s">
        <v>113</v>
      </c>
      <c r="B63" s="60" t="s">
        <v>55</v>
      </c>
      <c r="C63" s="60" t="s">
        <v>56</v>
      </c>
      <c r="D63" s="20" t="s">
        <v>154</v>
      </c>
      <c r="E63" s="25">
        <v>35000</v>
      </c>
      <c r="F63" s="25">
        <v>35000</v>
      </c>
      <c r="G63" s="25"/>
      <c r="H63" s="44"/>
      <c r="I63" s="26"/>
      <c r="J63" s="26"/>
      <c r="K63" s="27" t="s">
        <v>29</v>
      </c>
      <c r="L63" s="106"/>
    </row>
    <row r="64" spans="1:12" ht="22.5">
      <c r="A64" s="58" t="s">
        <v>117</v>
      </c>
      <c r="B64" s="60" t="s">
        <v>55</v>
      </c>
      <c r="C64" s="60" t="s">
        <v>56</v>
      </c>
      <c r="D64" s="20" t="s">
        <v>155</v>
      </c>
      <c r="E64" s="25">
        <v>5000</v>
      </c>
      <c r="F64" s="25">
        <v>5000</v>
      </c>
      <c r="G64" s="25"/>
      <c r="H64" s="44"/>
      <c r="I64" s="26"/>
      <c r="J64" s="26"/>
      <c r="K64" s="27" t="s">
        <v>29</v>
      </c>
      <c r="L64" s="106"/>
    </row>
    <row r="65" spans="1:12" ht="22.5">
      <c r="A65" s="109">
        <v>7</v>
      </c>
      <c r="B65" s="59" t="s">
        <v>58</v>
      </c>
      <c r="C65" s="59" t="s">
        <v>59</v>
      </c>
      <c r="D65" s="112" t="s">
        <v>60</v>
      </c>
      <c r="E65" s="40">
        <f>F65</f>
        <v>85000</v>
      </c>
      <c r="F65" s="40">
        <v>85000</v>
      </c>
      <c r="G65" s="40"/>
      <c r="H65" s="41"/>
      <c r="I65" s="42"/>
      <c r="J65" s="42"/>
      <c r="K65" s="43" t="s">
        <v>29</v>
      </c>
      <c r="L65" s="106"/>
    </row>
    <row r="66" spans="1:12" ht="22.5">
      <c r="A66" s="109">
        <v>8</v>
      </c>
      <c r="B66" s="59" t="s">
        <v>102</v>
      </c>
      <c r="C66" s="59" t="s">
        <v>109</v>
      </c>
      <c r="D66" s="112" t="s">
        <v>110</v>
      </c>
      <c r="E66" s="40">
        <v>5000</v>
      </c>
      <c r="F66" s="40">
        <v>5000</v>
      </c>
      <c r="G66" s="40"/>
      <c r="H66" s="45"/>
      <c r="I66" s="46"/>
      <c r="J66" s="46"/>
      <c r="K66" s="27"/>
      <c r="L66" s="106"/>
    </row>
    <row r="67" spans="1:12" ht="12.75">
      <c r="A67" s="109">
        <v>9</v>
      </c>
      <c r="B67" s="59" t="s">
        <v>102</v>
      </c>
      <c r="C67" s="59" t="s">
        <v>103</v>
      </c>
      <c r="D67" s="112" t="s">
        <v>104</v>
      </c>
      <c r="E67" s="40">
        <v>40000</v>
      </c>
      <c r="F67" s="40">
        <v>40000</v>
      </c>
      <c r="G67" s="40"/>
      <c r="H67" s="45"/>
      <c r="I67" s="46"/>
      <c r="J67" s="46"/>
      <c r="K67" s="43" t="s">
        <v>29</v>
      </c>
      <c r="L67" s="106"/>
    </row>
    <row r="68" spans="1:12" ht="12.75">
      <c r="A68" s="109">
        <v>10</v>
      </c>
      <c r="B68" s="59" t="s">
        <v>102</v>
      </c>
      <c r="C68" s="59" t="s">
        <v>107</v>
      </c>
      <c r="D68" s="112" t="s">
        <v>112</v>
      </c>
      <c r="E68" s="40">
        <v>35000</v>
      </c>
      <c r="F68" s="40">
        <v>35000</v>
      </c>
      <c r="G68" s="40"/>
      <c r="H68" s="45"/>
      <c r="I68" s="46"/>
      <c r="J68" s="46"/>
      <c r="K68" s="43" t="s">
        <v>29</v>
      </c>
      <c r="L68" s="106"/>
    </row>
    <row r="69" spans="1:12" ht="12.75">
      <c r="A69" s="109">
        <v>11</v>
      </c>
      <c r="B69" s="59" t="s">
        <v>61</v>
      </c>
      <c r="C69" s="59" t="s">
        <v>62</v>
      </c>
      <c r="D69" s="112" t="s">
        <v>156</v>
      </c>
      <c r="E69" s="40">
        <f>E70+E71+E72</f>
        <v>4510000</v>
      </c>
      <c r="F69" s="40">
        <f>F70+F71+F72</f>
        <v>3710000</v>
      </c>
      <c r="G69" s="40">
        <f>G70</f>
        <v>800000</v>
      </c>
      <c r="H69" s="45">
        <f>H70</f>
        <v>0</v>
      </c>
      <c r="I69" s="46"/>
      <c r="J69" s="46"/>
      <c r="K69" s="43"/>
      <c r="L69" s="106"/>
    </row>
    <row r="70" spans="1:12" ht="12.75">
      <c r="A70" s="27" t="s">
        <v>114</v>
      </c>
      <c r="B70" s="60" t="s">
        <v>61</v>
      </c>
      <c r="C70" s="60" t="s">
        <v>62</v>
      </c>
      <c r="D70" s="22" t="s">
        <v>165</v>
      </c>
      <c r="E70" s="25">
        <v>3950000</v>
      </c>
      <c r="F70" s="25">
        <v>3150000</v>
      </c>
      <c r="G70" s="25">
        <v>800000</v>
      </c>
      <c r="H70" s="23"/>
      <c r="I70" s="26"/>
      <c r="J70" s="26"/>
      <c r="K70" s="27" t="s">
        <v>29</v>
      </c>
      <c r="L70" s="106"/>
    </row>
    <row r="71" spans="1:12" ht="12.75">
      <c r="A71" s="27" t="s">
        <v>115</v>
      </c>
      <c r="B71" s="60" t="s">
        <v>61</v>
      </c>
      <c r="C71" s="60" t="s">
        <v>62</v>
      </c>
      <c r="D71" s="22" t="s">
        <v>142</v>
      </c>
      <c r="E71" s="25">
        <v>160000</v>
      </c>
      <c r="F71" s="25">
        <v>160000</v>
      </c>
      <c r="G71" s="25"/>
      <c r="H71" s="23"/>
      <c r="I71" s="26"/>
      <c r="J71" s="26"/>
      <c r="K71" s="27" t="s">
        <v>141</v>
      </c>
      <c r="L71" s="106"/>
    </row>
    <row r="72" spans="1:12" ht="22.5">
      <c r="A72" s="27" t="s">
        <v>124</v>
      </c>
      <c r="B72" s="60" t="s">
        <v>61</v>
      </c>
      <c r="C72" s="60" t="s">
        <v>62</v>
      </c>
      <c r="D72" s="23" t="s">
        <v>70</v>
      </c>
      <c r="E72" s="25">
        <v>400000</v>
      </c>
      <c r="F72" s="25">
        <v>400000</v>
      </c>
      <c r="G72" s="25"/>
      <c r="H72" s="23"/>
      <c r="I72" s="37"/>
      <c r="J72" s="37"/>
      <c r="K72" s="27" t="s">
        <v>29</v>
      </c>
      <c r="L72" s="106"/>
    </row>
    <row r="73" spans="1:11" ht="22.5">
      <c r="A73" s="43">
        <v>12</v>
      </c>
      <c r="B73" s="59" t="s">
        <v>61</v>
      </c>
      <c r="C73" s="59" t="s">
        <v>63</v>
      </c>
      <c r="D73" s="21" t="s">
        <v>143</v>
      </c>
      <c r="E73" s="40">
        <f>F73+I73</f>
        <v>800000</v>
      </c>
      <c r="F73" s="40">
        <v>500000</v>
      </c>
      <c r="G73" s="40">
        <v>0</v>
      </c>
      <c r="H73" s="41"/>
      <c r="I73" s="46">
        <v>300000</v>
      </c>
      <c r="J73" s="46"/>
      <c r="K73" s="43" t="s">
        <v>29</v>
      </c>
    </row>
    <row r="74" spans="1:11" ht="22.5">
      <c r="A74" s="43">
        <v>13</v>
      </c>
      <c r="B74" s="59" t="s">
        <v>61</v>
      </c>
      <c r="C74" s="59" t="s">
        <v>108</v>
      </c>
      <c r="D74" s="21" t="s">
        <v>116</v>
      </c>
      <c r="E74" s="40">
        <v>6000</v>
      </c>
      <c r="F74" s="40">
        <v>6000</v>
      </c>
      <c r="G74" s="40"/>
      <c r="H74" s="45"/>
      <c r="I74" s="46"/>
      <c r="J74" s="46"/>
      <c r="K74" s="43" t="s">
        <v>168</v>
      </c>
    </row>
    <row r="75" spans="1:11" ht="12.75">
      <c r="A75" s="43">
        <v>14</v>
      </c>
      <c r="B75" s="59" t="s">
        <v>64</v>
      </c>
      <c r="C75" s="59" t="s">
        <v>65</v>
      </c>
      <c r="D75" s="24" t="s">
        <v>66</v>
      </c>
      <c r="E75" s="40">
        <f>F75+J75</f>
        <v>159654</v>
      </c>
      <c r="F75" s="40">
        <v>159654</v>
      </c>
      <c r="G75" s="40"/>
      <c r="H75" s="41"/>
      <c r="I75" s="46"/>
      <c r="J75" s="46"/>
      <c r="K75" s="43" t="s">
        <v>29</v>
      </c>
    </row>
    <row r="76" spans="1:11" ht="22.5">
      <c r="A76" s="43">
        <v>15</v>
      </c>
      <c r="B76" s="59" t="s">
        <v>64</v>
      </c>
      <c r="C76" s="59" t="s">
        <v>67</v>
      </c>
      <c r="D76" s="21" t="s">
        <v>144</v>
      </c>
      <c r="E76" s="40">
        <v>510000</v>
      </c>
      <c r="F76" s="40">
        <v>510000</v>
      </c>
      <c r="G76" s="40"/>
      <c r="H76" s="41"/>
      <c r="I76" s="46"/>
      <c r="J76" s="46"/>
      <c r="K76" s="43" t="s">
        <v>18</v>
      </c>
    </row>
    <row r="77" spans="1:11" ht="22.5">
      <c r="A77" s="43">
        <v>16</v>
      </c>
      <c r="B77" s="59" t="s">
        <v>68</v>
      </c>
      <c r="C77" s="59" t="s">
        <v>69</v>
      </c>
      <c r="D77" s="21" t="s">
        <v>71</v>
      </c>
      <c r="E77" s="40">
        <v>30000</v>
      </c>
      <c r="F77" s="40">
        <v>30000</v>
      </c>
      <c r="G77" s="40"/>
      <c r="H77" s="41"/>
      <c r="I77" s="46"/>
      <c r="J77" s="46"/>
      <c r="K77" s="43" t="s">
        <v>29</v>
      </c>
    </row>
    <row r="78" spans="1:11" ht="12.75">
      <c r="A78" s="43">
        <v>17</v>
      </c>
      <c r="B78" s="59" t="s">
        <v>72</v>
      </c>
      <c r="C78" s="59" t="s">
        <v>73</v>
      </c>
      <c r="D78" s="21" t="s">
        <v>106</v>
      </c>
      <c r="E78" s="40">
        <f>E79+E80+E81</f>
        <v>670000</v>
      </c>
      <c r="F78" s="40">
        <f>F79+F80+F81</f>
        <v>670000</v>
      </c>
      <c r="G78" s="40"/>
      <c r="H78" s="41"/>
      <c r="I78" s="46"/>
      <c r="J78" s="46"/>
      <c r="K78" s="43" t="s">
        <v>29</v>
      </c>
    </row>
    <row r="79" spans="1:11" ht="34.5" customHeight="1">
      <c r="A79" s="27" t="s">
        <v>125</v>
      </c>
      <c r="B79" s="60" t="s">
        <v>72</v>
      </c>
      <c r="C79" s="60" t="s">
        <v>73</v>
      </c>
      <c r="D79" s="17" t="s">
        <v>146</v>
      </c>
      <c r="E79" s="25">
        <v>320000</v>
      </c>
      <c r="F79" s="25">
        <v>320000</v>
      </c>
      <c r="G79" s="25"/>
      <c r="H79" s="44"/>
      <c r="I79" s="37"/>
      <c r="J79" s="46"/>
      <c r="K79" s="27" t="s">
        <v>29</v>
      </c>
    </row>
    <row r="80" spans="1:11" ht="34.5" customHeight="1">
      <c r="A80" s="27" t="s">
        <v>126</v>
      </c>
      <c r="B80" s="60" t="s">
        <v>72</v>
      </c>
      <c r="C80" s="60" t="s">
        <v>73</v>
      </c>
      <c r="D80" s="17" t="s">
        <v>105</v>
      </c>
      <c r="E80" s="25">
        <v>50000</v>
      </c>
      <c r="F80" s="25">
        <v>50000</v>
      </c>
      <c r="G80" s="25"/>
      <c r="H80" s="44"/>
      <c r="I80" s="37"/>
      <c r="J80" s="46"/>
      <c r="K80" s="27" t="s">
        <v>29</v>
      </c>
    </row>
    <row r="81" spans="1:11" ht="22.5">
      <c r="A81" s="27" t="s">
        <v>149</v>
      </c>
      <c r="B81" s="60" t="s">
        <v>72</v>
      </c>
      <c r="C81" s="60" t="s">
        <v>73</v>
      </c>
      <c r="D81" s="17" t="s">
        <v>145</v>
      </c>
      <c r="E81" s="25">
        <f>F81</f>
        <v>300000</v>
      </c>
      <c r="F81" s="25">
        <v>300000</v>
      </c>
      <c r="G81" s="25"/>
      <c r="H81" s="44"/>
      <c r="I81" s="37"/>
      <c r="J81" s="46"/>
      <c r="K81" s="43" t="s">
        <v>29</v>
      </c>
    </row>
    <row r="82" spans="1:11" ht="12.75">
      <c r="A82" s="43">
        <v>18</v>
      </c>
      <c r="B82" s="59" t="s">
        <v>72</v>
      </c>
      <c r="C82" s="59" t="s">
        <v>74</v>
      </c>
      <c r="D82" s="21" t="s">
        <v>75</v>
      </c>
      <c r="E82" s="40">
        <f>E83+E84+E85+E86</f>
        <v>96247</v>
      </c>
      <c r="F82" s="40">
        <f>F83+F84+F85+F86</f>
        <v>96247</v>
      </c>
      <c r="G82" s="40"/>
      <c r="H82" s="45"/>
      <c r="I82" s="46"/>
      <c r="J82" s="46"/>
      <c r="K82" s="43" t="s">
        <v>29</v>
      </c>
    </row>
    <row r="83" spans="1:11" ht="22.5">
      <c r="A83" s="27" t="s">
        <v>150</v>
      </c>
      <c r="B83" s="60" t="s">
        <v>72</v>
      </c>
      <c r="C83" s="60" t="s">
        <v>74</v>
      </c>
      <c r="D83" s="17" t="s">
        <v>76</v>
      </c>
      <c r="E83" s="25">
        <v>9973</v>
      </c>
      <c r="F83" s="25">
        <v>9973</v>
      </c>
      <c r="G83" s="25"/>
      <c r="H83" s="44"/>
      <c r="I83" s="37"/>
      <c r="J83" s="37"/>
      <c r="K83" s="27" t="s">
        <v>29</v>
      </c>
    </row>
    <row r="84" spans="1:11" ht="12.75">
      <c r="A84" s="27" t="s">
        <v>151</v>
      </c>
      <c r="B84" s="60" t="s">
        <v>72</v>
      </c>
      <c r="C84" s="60" t="s">
        <v>74</v>
      </c>
      <c r="D84" s="17" t="s">
        <v>166</v>
      </c>
      <c r="E84" s="25">
        <v>31958</v>
      </c>
      <c r="F84" s="25">
        <v>31958</v>
      </c>
      <c r="G84" s="25"/>
      <c r="H84" s="44"/>
      <c r="I84" s="37"/>
      <c r="J84" s="37"/>
      <c r="K84" s="27" t="s">
        <v>29</v>
      </c>
    </row>
    <row r="85" spans="1:11" ht="12.75">
      <c r="A85" s="27" t="s">
        <v>152</v>
      </c>
      <c r="B85" s="60" t="s">
        <v>72</v>
      </c>
      <c r="C85" s="60" t="s">
        <v>74</v>
      </c>
      <c r="D85" s="17" t="s">
        <v>167</v>
      </c>
      <c r="E85" s="25">
        <v>18000</v>
      </c>
      <c r="F85" s="25">
        <v>18000</v>
      </c>
      <c r="G85" s="25"/>
      <c r="H85" s="44"/>
      <c r="I85" s="37"/>
      <c r="J85" s="37"/>
      <c r="K85" s="27" t="s">
        <v>29</v>
      </c>
    </row>
    <row r="86" spans="1:11" ht="33.75">
      <c r="A86" s="27" t="s">
        <v>153</v>
      </c>
      <c r="B86" s="60" t="s">
        <v>72</v>
      </c>
      <c r="C86" s="60" t="s">
        <v>74</v>
      </c>
      <c r="D86" s="17" t="s">
        <v>77</v>
      </c>
      <c r="E86" s="25">
        <v>36316</v>
      </c>
      <c r="F86" s="25">
        <v>36316</v>
      </c>
      <c r="G86" s="25"/>
      <c r="H86" s="44"/>
      <c r="I86" s="37"/>
      <c r="J86" s="37"/>
      <c r="K86" s="27" t="s">
        <v>29</v>
      </c>
    </row>
    <row r="87" spans="1:11" ht="12.75">
      <c r="A87" s="43">
        <v>19</v>
      </c>
      <c r="B87" s="59" t="s">
        <v>78</v>
      </c>
      <c r="C87" s="59" t="s">
        <v>79</v>
      </c>
      <c r="D87" s="21" t="s">
        <v>80</v>
      </c>
      <c r="E87" s="40">
        <f>F87</f>
        <v>150000</v>
      </c>
      <c r="F87" s="40">
        <v>150000</v>
      </c>
      <c r="G87" s="40"/>
      <c r="H87" s="45"/>
      <c r="I87" s="46"/>
      <c r="J87" s="46"/>
      <c r="K87" s="43" t="s">
        <v>29</v>
      </c>
    </row>
    <row r="88" spans="1:11" ht="12.75">
      <c r="A88" s="64" t="s">
        <v>81</v>
      </c>
      <c r="B88" s="64"/>
      <c r="C88" s="64"/>
      <c r="D88" s="64"/>
      <c r="E88" s="40">
        <f>E10+E36+E37+E38+E61+E62+E65+E66+E67+E68+E69+E73+E74+E75+E76+E77+E78+E82+E87</f>
        <v>16485101</v>
      </c>
      <c r="F88" s="40">
        <f>F10+F36+F37+F38+F61+F62+F65+F66+F67+F68+F69+F73+F74+F75+F77+F76+F78+F82+F87</f>
        <v>10548501</v>
      </c>
      <c r="G88" s="40">
        <f>G10+G36+G37+G38+G61+G62+G65+G66+G67+G68+G69+G73+G74+G75+G77+G76+G78+G82+G87</f>
        <v>4000000</v>
      </c>
      <c r="H88" s="40"/>
      <c r="I88" s="40">
        <f>I10+I36+I37+I38+I61+I62+I65+I66+I67+I68+I69+I73+I74+I75+I77+I76+I78+I82+I87</f>
        <v>300000</v>
      </c>
      <c r="J88" s="40">
        <f>J10+J36+J37+J38+J61+J62+J65+J66+J67+J68+J69+J73+J74+J75+J77+J76+J78+J82+J87</f>
        <v>1636600</v>
      </c>
      <c r="K88" s="43" t="s">
        <v>82</v>
      </c>
    </row>
    <row r="89" ht="12.75">
      <c r="F89" s="2"/>
    </row>
    <row r="90" spans="5:6" ht="12.75">
      <c r="E90" s="2"/>
      <c r="F90" s="2"/>
    </row>
    <row r="91" ht="12.75">
      <c r="E91" s="2"/>
    </row>
  </sheetData>
  <sheetProtection selectLockedCells="1" selectUnlockedCells="1"/>
  <mergeCells count="35">
    <mergeCell ref="B50:B59"/>
    <mergeCell ref="C50:C59"/>
    <mergeCell ref="K50:K59"/>
    <mergeCell ref="G50:G59"/>
    <mergeCell ref="H50:H59"/>
    <mergeCell ref="J50:J59"/>
    <mergeCell ref="I50:I59"/>
    <mergeCell ref="E50:E59"/>
    <mergeCell ref="F50:F59"/>
    <mergeCell ref="F5:J5"/>
    <mergeCell ref="J6:J8"/>
    <mergeCell ref="A3:K3"/>
    <mergeCell ref="A4:A8"/>
    <mergeCell ref="B4:B8"/>
    <mergeCell ref="C4:C8"/>
    <mergeCell ref="D4:D8"/>
    <mergeCell ref="C24:C35"/>
    <mergeCell ref="A50:A59"/>
    <mergeCell ref="K4:K8"/>
    <mergeCell ref="E5:E8"/>
    <mergeCell ref="F6:F8"/>
    <mergeCell ref="G6:G8"/>
    <mergeCell ref="H6:H8"/>
    <mergeCell ref="I6:I8"/>
    <mergeCell ref="E4:J4"/>
    <mergeCell ref="A88:D88"/>
    <mergeCell ref="I24:I35"/>
    <mergeCell ref="K24:K35"/>
    <mergeCell ref="E24:E35"/>
    <mergeCell ref="F24:F35"/>
    <mergeCell ref="G24:G35"/>
    <mergeCell ref="H24:H35"/>
    <mergeCell ref="A24:A35"/>
    <mergeCell ref="B24:B35"/>
    <mergeCell ref="J24:J35"/>
  </mergeCells>
  <printOptions horizontalCentered="1"/>
  <pageMargins left="0.5118110236220472" right="0.3937007874015748" top="0.984251968503937" bottom="0.984251968503937" header="0.5118110236220472" footer="0.5118110236220472"/>
  <pageSetup horizontalDpi="600" verticalDpi="600" orientation="landscape" paperSize="9" scale="95" r:id="rId3"/>
  <headerFooter alignWithMargins="0">
    <oddHeader>&amp;R&amp;9Załącznik nr  3
do Uchwały Rady  Gminy  Osielsko Nr ...... z dnia  .......  r.  
w  sprawie  uchwalenia budżetu gminy  na rok 2011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UGO4Bestia</cp:lastModifiedBy>
  <cp:lastPrinted>2010-11-15T12:11:50Z</cp:lastPrinted>
  <dcterms:created xsi:type="dcterms:W3CDTF">2010-11-10T07:51:57Z</dcterms:created>
  <dcterms:modified xsi:type="dcterms:W3CDTF">2010-11-15T12:13:21Z</dcterms:modified>
  <cp:category/>
  <cp:version/>
  <cp:contentType/>
  <cp:contentStatus/>
</cp:coreProperties>
</file>