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3a" sheetId="1" r:id="rId1"/>
    <sheet name="Arkusz1" sheetId="2" r:id="rId2"/>
  </sheets>
  <definedNames>
    <definedName name="_ftn1_1">'3a'!#REF!</definedName>
    <definedName name="_ftnref1_1">'3a'!#REF!</definedName>
  </definedNames>
  <calcPr fullCalcOnLoad="1"/>
</workbook>
</file>

<file path=xl/comments1.xml><?xml version="1.0" encoding="utf-8"?>
<comments xmlns="http://schemas.openxmlformats.org/spreadsheetml/2006/main">
  <authors>
    <author>Jar</author>
  </authors>
  <commentList>
    <comment ref="E50" authorId="0">
      <text>
        <r>
          <rPr>
            <b/>
            <sz val="8"/>
            <rFont val="Tahoma"/>
            <family val="0"/>
          </rPr>
          <t>Jar:</t>
        </r>
        <r>
          <rPr>
            <sz val="8"/>
            <rFont val="Tahoma"/>
            <family val="0"/>
          </rPr>
          <t xml:space="preserve">
</t>
        </r>
      </text>
    </comment>
    <comment ref="E175" authorId="0">
      <text>
        <r>
          <rPr>
            <b/>
            <sz val="8"/>
            <rFont val="Tahoma"/>
            <family val="0"/>
          </rPr>
          <t>Jar: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<sst xmlns="http://schemas.openxmlformats.org/spreadsheetml/2006/main" count="963" uniqueCount="209">
  <si>
    <t>Zadania inwestycyjne w roku 2011</t>
  </si>
  <si>
    <t>Lp.</t>
  </si>
  <si>
    <t>Dział</t>
  </si>
  <si>
    <t>Rozdz.</t>
  </si>
  <si>
    <t>Nazwa zadania inwestycyjnego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</si>
  <si>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</si>
  <si>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</si>
  <si>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</si>
  <si>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</si>
  <si>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kredyty, pożyczki</t>
  </si>
  <si>
    <t xml:space="preserve">art.5 ust. 1pkt 2 i3 </t>
  </si>
  <si>
    <t>FRKF</t>
  </si>
  <si>
    <t>1.</t>
  </si>
  <si>
    <t>010</t>
  </si>
  <si>
    <t>01010</t>
  </si>
  <si>
    <t>Budowa infrastruktury wodociągowej, w tym:</t>
  </si>
  <si>
    <t>1.1</t>
  </si>
  <si>
    <t xml:space="preserve">Budowa stacji uzdatniania wody w Bożenkowie wraz z siecią wodociagową w ul. Deszczowej </t>
  </si>
  <si>
    <t>GZK Żołędowo</t>
  </si>
  <si>
    <t>1.2</t>
  </si>
  <si>
    <t>1.3</t>
  </si>
  <si>
    <t>1.4</t>
  </si>
  <si>
    <t>1.5</t>
  </si>
  <si>
    <t>1.6</t>
  </si>
  <si>
    <t>1.7</t>
  </si>
  <si>
    <t>1.8</t>
  </si>
  <si>
    <t>1.9</t>
  </si>
  <si>
    <t>Budowa sieci wodociagowej w rejonie ul. Polnej w miejscowości Żołędowo</t>
  </si>
  <si>
    <t>Projekty sieci kanalizacyjnej i wodociągowej w tym:</t>
  </si>
  <si>
    <t>Urząd Gminy</t>
  </si>
  <si>
    <t>Niemcz – sieć wod – kan -  ul. Kowalskiego</t>
  </si>
  <si>
    <t>Niemcz – przełożenie sieci wodociągowej  z działki nr 130/60</t>
  </si>
  <si>
    <t xml:space="preserve">Osielsko – sieć wod - kan w ul. Leśnej </t>
  </si>
  <si>
    <t>Osielsko - sieć wod -kan ul. Botaniczna</t>
  </si>
  <si>
    <t xml:space="preserve">Jarużyn -  sieć wodociągowa -  rejon działek 117/4 – 117/10 </t>
  </si>
  <si>
    <t>Jarużyn - przełożenie sieci wodociagowej z działki nr 26</t>
  </si>
  <si>
    <t>Żołędowo – sieć wod – kan - rejon ul. Alberta Schmidta</t>
  </si>
  <si>
    <t>Maksymilianowo - sieć wod - kan na działce nr 75/6</t>
  </si>
  <si>
    <t xml:space="preserve">Niwy – sieć wodociągowa w ul. Tatrzańskiej </t>
  </si>
  <si>
    <t>2.</t>
  </si>
  <si>
    <t>600</t>
  </si>
  <si>
    <t>60013</t>
  </si>
  <si>
    <t>Zarząd Dróg Wojewódzkich</t>
  </si>
  <si>
    <t>3.</t>
  </si>
  <si>
    <t>60014</t>
  </si>
  <si>
    <t>Starostwo Powiatowe</t>
  </si>
  <si>
    <t>60016</t>
  </si>
  <si>
    <t>Modernizacja dróg gminnych, w tym:</t>
  </si>
  <si>
    <t>4.1</t>
  </si>
  <si>
    <t>4.2</t>
  </si>
  <si>
    <t>4.7</t>
  </si>
  <si>
    <t>4.9</t>
  </si>
  <si>
    <t xml:space="preserve">Projekt i realizacja Parkingu przy ul.Tuberozy w Osielsku </t>
  </si>
  <si>
    <t>Organizacje ruchu i drobne przebudowy dróg</t>
  </si>
  <si>
    <t>System mapowy wraz z ewidencją dróg gminnych</t>
  </si>
  <si>
    <t>700</t>
  </si>
  <si>
    <t>70095</t>
  </si>
  <si>
    <t>Nabycie gruntów i nieruchomości</t>
  </si>
  <si>
    <t>750</t>
  </si>
  <si>
    <t>75023</t>
  </si>
  <si>
    <t>Rozbudowa Urzędu Gminy - dokumentacja projketowa</t>
  </si>
  <si>
    <t>801</t>
  </si>
  <si>
    <t>80101</t>
  </si>
  <si>
    <t>80110</t>
  </si>
  <si>
    <t>900</t>
  </si>
  <si>
    <t>90015</t>
  </si>
  <si>
    <t>Budowa oświetlenia ulicznego</t>
  </si>
  <si>
    <t>90017</t>
  </si>
  <si>
    <t>921</t>
  </si>
  <si>
    <t>92109</t>
  </si>
  <si>
    <t>Budowa boiska przy Szkole Podstawowej w Maksymilianowie</t>
  </si>
  <si>
    <t>Świetlica w Wilczu, budowa chodnika przy świetlicy</t>
  </si>
  <si>
    <t>926</t>
  </si>
  <si>
    <t>92601</t>
  </si>
  <si>
    <t>92695</t>
  </si>
  <si>
    <t>Place zabaw</t>
  </si>
  <si>
    <t>Urządzenie placu zabaw w miejscowości Jarużyn ul. Kolonia</t>
  </si>
  <si>
    <t>Ogrodzenie placu zabaw w Osielsku przy ul. Wierzbowej i Limbowej, montaż urządzeń i oświetlenie</t>
  </si>
  <si>
    <t>758</t>
  </si>
  <si>
    <t>75818</t>
  </si>
  <si>
    <t>Rezerwa na inwestycje i zakupy inwestycyjne</t>
  </si>
  <si>
    <t>Ogółem</t>
  </si>
  <si>
    <t>x</t>
  </si>
  <si>
    <t>Osielsko Jana Pawła II, Bożenkowo - sieć wod. - kan.</t>
  </si>
  <si>
    <t>Uzupełnienie krótkich odcinków sieci wod kan i przykanalików na terenie gminy Osielsko</t>
  </si>
  <si>
    <t>4.3</t>
  </si>
  <si>
    <t>4.4</t>
  </si>
  <si>
    <t>4.5</t>
  </si>
  <si>
    <t>4.6.</t>
  </si>
  <si>
    <t>4.8</t>
  </si>
  <si>
    <t>4.10</t>
  </si>
  <si>
    <t>4.11</t>
  </si>
  <si>
    <t>Osielsko ul. Jaworowa-odwodnienie</t>
  </si>
  <si>
    <t xml:space="preserve">Osielsko ul. Czereśniowa </t>
  </si>
  <si>
    <t>Maksymilianowo ul. Polna od ul. Ptasiej do ul. Ogrodowej</t>
  </si>
  <si>
    <t>Żołędowo ul. Klonowa</t>
  </si>
  <si>
    <t>Wilcze ul. Słupska od ul. Szczecińskiej do świetlicy wiejskiej</t>
  </si>
  <si>
    <t>Przebudowa sieci wodociągowej w Niemczu ul. Kościuszki, w Osielsku ul. Kwiatowej oraz ul. Leśnej</t>
  </si>
  <si>
    <t xml:space="preserve">Budowa sieci wodociagowej – Wilcze siegacz od ul. Szczecińskiej oraz sieci kanalizacji sanitarnej w Osielsku ul. Szosa Gdańska </t>
  </si>
  <si>
    <t>Budowa sieci wodno - kanalizacyjnej w rejonie ul. Brzozowej w miejscowości Żołedowo w Maksymilianowie w ul. Kącik, Nowa oraz w Osielsku ul. Lazurowa</t>
  </si>
  <si>
    <t>Niemcz – sieć wod – kan -  rejon ul. Olszynki</t>
  </si>
  <si>
    <t>Jarużyn ul. Sołecka I etap do 300 mb</t>
  </si>
  <si>
    <t>754</t>
  </si>
  <si>
    <t>75495</t>
  </si>
  <si>
    <t>Monitoring miejsc publicznych</t>
  </si>
  <si>
    <t>Boisko basebalowe w Osielsku</t>
  </si>
  <si>
    <t>Boiska gminne</t>
  </si>
  <si>
    <t>75416</t>
  </si>
  <si>
    <t>80148</t>
  </si>
  <si>
    <t>75405</t>
  </si>
  <si>
    <t>Powiatowe Komendy Policji - dofinansowanie zakupu wyposażenia</t>
  </si>
  <si>
    <t>4.12</t>
  </si>
  <si>
    <t>Zakup samochodu dla Straży Gminnnej</t>
  </si>
  <si>
    <t>6.1</t>
  </si>
  <si>
    <t>11.1</t>
  </si>
  <si>
    <t>11.2</t>
  </si>
  <si>
    <t>Zakup szafy chłodniczej do stłówki szkolnej - gimnazjum Żołędowie</t>
  </si>
  <si>
    <t>6.2</t>
  </si>
  <si>
    <t>Budynki Gminne</t>
  </si>
  <si>
    <t xml:space="preserve">Projekty z roku 2010 - ulice: Reymonta, Prusa, Skłodowskiej-Curie i Żeromskiego w Niemczu 
- ulice: Narciarzy, Dobrzańskiego w Niemczu 
- ulice: Wyspiańskiego, Kossaka, Styki w Niemczu 
- ul. Kopernika w Niemczu
- ul. Ptasia w Maksymilianowie 
- ulice: Wspólna i Ustronie  w Maksymilianowie 
- ul. Słupska w Niwach
- ul. Sołecka w Jarużynie
- ul. Osiedlowa w Bożenkowie
- ulice: Klonowa i Sportowa w Żołędowie
- ulice: Wiklinowa, Daglezjowa, Wierzbowa i Topolowa  w Żołędowie
- ulica Zacisze wraz z sięgaczami w Osielsku 
- ulice: Wiązowa, Limbowa w Osielsku 
- ul. Długa w Osielsku
- ulice: Truskawkowa i Owocowa w Osielsku 
- ulice: Boczna, Czeremchy i Rokitnika w Osielsku 
- ulica Storczykowa w Osielsku
- ulica Kąkolowa w Osielsku
- ulica Jana Pawła II w Osielsku na odcinku od Jeziorańskiej do Kąty
- ulica  Diamentowa w Osielsku 
- ulica Słoneczna w Żołędowie na odcinku od Wiosennej w kierunku do Żołędowa i sięgaczem o długości 150 mb
- sięgacz przy ul. Kusocińskiego w Niemczu (dojazd do działki 238/5)
</t>
  </si>
  <si>
    <t>Budowa kanalizacji sanitarnej w Bożenkowie na odcinku od ul. Zdroje do ul. Palmowej w Bydgoszczy wraz z drogą</t>
  </si>
  <si>
    <t>1.10</t>
  </si>
  <si>
    <t>1.11</t>
  </si>
  <si>
    <t>70005</t>
  </si>
  <si>
    <t>11.3</t>
  </si>
  <si>
    <t>17.1</t>
  </si>
  <si>
    <t>17.2</t>
  </si>
  <si>
    <t>Budowa sieci wodociągowej i kanalizacyjnej w Bożenkowie</t>
  </si>
  <si>
    <t xml:space="preserve">Budowa sieci wodociagowej w Jarużynie  ul. Prodnia </t>
  </si>
  <si>
    <t>Budowa sieci wodno kanalizacyjnej w Osielsku w rejonie ul. Poprzecznej oraz w Maksymilianowie ul. Letnia, krótkie odcinki sieci, przyłacza</t>
  </si>
  <si>
    <t>1.12</t>
  </si>
  <si>
    <t>Koncepcja sieci wodno -kanalizacyjnej i kanałów teletechnicznych dla terenów nie objętych dotychczasowym opracowaniem</t>
  </si>
  <si>
    <t>1.13</t>
  </si>
  <si>
    <t>Modernizacja kolektora ściekowego w Osielsku wzdłuż Szosy Gdańskiej</t>
  </si>
  <si>
    <t>Budowa sieci wodno kanalizacyjej w ul. Suwalskiej, Giżyckiej, Olsztyńskiej, Długiej w miejscowości Niwy - I etap</t>
  </si>
  <si>
    <t>Budowa chodnika przy drodze wojewódzkiej nr 244 wraz z poszerzeniem jezdni ul. Koronowska w Maksymilianowie</t>
  </si>
  <si>
    <t>Przebudowa dróg powiatowych, pomoc finansowa dla Starostwa</t>
  </si>
  <si>
    <t>Budowa ul. Słowackiego w Niemczu II etap</t>
  </si>
  <si>
    <t>Budowa ul. Matejki w Niemczu I etap</t>
  </si>
  <si>
    <t>Budowa dróg zbiorczych wspomagających wzdłuż planowanej drogi ekspresowej S 5 tzn Al. Jana Pawła II wraz z ulicami przyległymi (w tym ul. Orla)</t>
  </si>
  <si>
    <t>Koncepcja i projekt nowego przebiegu drogi Osielsko Parowy</t>
  </si>
  <si>
    <t>SP Niemcz</t>
  </si>
  <si>
    <t>Pierwsze wyposażenie SP Niemcz</t>
  </si>
  <si>
    <t>Budowa gimnazjum z basenem w Osielsku wraz dojazdem ul. Tuberozy</t>
  </si>
  <si>
    <t>Rozbudowa budynku administracyjnego GZK w Żołędowie</t>
  </si>
  <si>
    <t>Budowa kompleksu sportowego przy ul Czesława Miłosza w Niemczu</t>
  </si>
  <si>
    <t>Przebudowa stadionu gminego w Żołędowie</t>
  </si>
  <si>
    <t>1.14</t>
  </si>
  <si>
    <t>4.13</t>
  </si>
  <si>
    <t>17.3</t>
  </si>
  <si>
    <t>18.1</t>
  </si>
  <si>
    <t>18.2</t>
  </si>
  <si>
    <t>18.3</t>
  </si>
  <si>
    <t>18.4</t>
  </si>
  <si>
    <t>Przebudowa ogrzewania w budynku mieszkalnym ul. Zatokowa</t>
  </si>
  <si>
    <t>Utwardzenie dojścia do budynku przy ul. Szkolnej 1 w Maksymilianowie</t>
  </si>
  <si>
    <t>Szkoły Podstawowe</t>
  </si>
  <si>
    <t>Przebudowa ul. Głównej w Maksymilianowie</t>
  </si>
  <si>
    <t>ul. Kruszyny, ul. Dzikiej Róży w Osielsku</t>
  </si>
  <si>
    <t>ul. Bałtycka poszerzenie pasa, chodnik i oświetlenie</t>
  </si>
  <si>
    <t>PROJEKTY</t>
  </si>
  <si>
    <t>ul. Olszynki w Niemczu</t>
  </si>
  <si>
    <t xml:space="preserve">ul. Kąty od ul. Jana Pawła II do ul. Słonecznej z rondem </t>
  </si>
  <si>
    <t>ul. Główna w Maksymilianowie w Maksymilianowie</t>
  </si>
  <si>
    <t>ul. Krakowska - poszerzenie, skrzyżowanie, ul. Zakopiańska</t>
  </si>
  <si>
    <t>Rozbudowa Szkoły Podstawowej w Niemczu</t>
  </si>
  <si>
    <t>Żołędowo ul. Pałacowa</t>
  </si>
  <si>
    <t>Osielsko ul. Irysowa - ogrodzenie</t>
  </si>
  <si>
    <t>Gimnazjum Żołędowo</t>
  </si>
  <si>
    <t>budżet państwa</t>
  </si>
  <si>
    <t>rok budżetowy 2011 (6+7+8+9+10)</t>
  </si>
  <si>
    <t>Wykonanie dokumentacji projektowej oraz odwodnienie ulic i terenów</t>
  </si>
  <si>
    <t>w Osielsku ul. Obszar ul. Botanicznej i Polnej, Niwy, obszar ul. Olsztyńskiej</t>
  </si>
  <si>
    <t>w Niemczu - obszar ul. Borówkowej, Koźlakowej, Olszynki</t>
  </si>
  <si>
    <t>Zakupy inwestycyjne w Urzędzie Gminy</t>
  </si>
  <si>
    <t>Zakup sprzetu do pracy na drogach, dotacja dla GZK</t>
  </si>
  <si>
    <t>Dokończenie budowy świetlicy w Maksymilianowie</t>
  </si>
  <si>
    <t>w Jaruzynie obszar ul. Rajskiej, Rodzinnej, Swobodnej, i Gościnnej</t>
  </si>
  <si>
    <t>w Osielsku ul. Stroczykowa, obszar pomiędzy Chabrową i Szosą Gdańską, rejon ul. Jeziorańskiej i Jana Pawła II, Myślęcinek</t>
  </si>
  <si>
    <t>4.</t>
  </si>
  <si>
    <t>5.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</si>
  <si>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</si>
  <si>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</si>
  <si>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</si>
  <si>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</si>
  <si>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</si>
  <si>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</si>
  <si>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</si>
  <si>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</si>
  <si>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</si>
  <si>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</si>
  <si>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</si>
  <si>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</si>
  <si>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7.1</t>
  </si>
  <si>
    <t>7.2</t>
  </si>
  <si>
    <t>13.1</t>
  </si>
  <si>
    <t>13.2</t>
  </si>
  <si>
    <t>13.3</t>
  </si>
  <si>
    <t>20.1</t>
  </si>
  <si>
    <t>20.2</t>
  </si>
  <si>
    <t>20.3</t>
  </si>
  <si>
    <t>21.1</t>
  </si>
  <si>
    <t>21.2</t>
  </si>
  <si>
    <t>21.3</t>
  </si>
  <si>
    <t>21.4</t>
  </si>
  <si>
    <t xml:space="preserve">                    do uchwały Rady Gminy Osielsko Nr I/5/11 z dnia 17 lutego 2011 r.</t>
  </si>
  <si>
    <t xml:space="preserve">              Załącznik nr 3 </t>
  </si>
  <si>
    <t xml:space="preserve">                                               w sprawie uchwalenia budżetu gminy na rok 2011</t>
  </si>
  <si>
    <t>Budowa kompleksu sportowego przy ul Czesława Miłosza w Niemczu, koncepcja zaplecza socjalnego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</si>
</sst>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\ mmm"/>
    <numFmt numFmtId="165" formatCode="#,##0\ &quot;zł&quot;"/>
    <numFmt numFmtId="166" formatCode="#,##0\ _z_ł"/>
  </numFmts>
  <fonts count="30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sz val="8"/>
      <name val="Arial CE"/>
      <family val="2"/>
    </font>
    <font>
      <sz val="8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8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thin">
        <color indexed="8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27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2" fontId="23" fillId="0" borderId="12" xfId="0" applyNumberFormat="1" applyFont="1" applyBorder="1" applyAlignment="1">
      <alignment horizontal="left" vertical="center" wrapText="1"/>
    </xf>
    <xf numFmtId="3" fontId="20" fillId="0" borderId="13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vertical="center" wrapText="1"/>
    </xf>
    <xf numFmtId="0" fontId="20" fillId="0" borderId="13" xfId="0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2" fontId="23" fillId="0" borderId="15" xfId="0" applyNumberFormat="1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9" fillId="0" borderId="15" xfId="0" applyFont="1" applyBorder="1" applyAlignment="1">
      <alignment wrapText="1"/>
    </xf>
    <xf numFmtId="0" fontId="29" fillId="0" borderId="16" xfId="0" applyFont="1" applyBorder="1" applyAlignment="1">
      <alignment wrapText="1"/>
    </xf>
    <xf numFmtId="0" fontId="28" fillId="0" borderId="17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/>
    </xf>
    <xf numFmtId="0" fontId="29" fillId="0" borderId="12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9" fillId="0" borderId="18" xfId="0" applyFont="1" applyBorder="1" applyAlignment="1">
      <alignment horizontal="left" vertical="center" wrapText="1"/>
    </xf>
    <xf numFmtId="0" fontId="29" fillId="0" borderId="19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49" fontId="29" fillId="0" borderId="12" xfId="0" applyNumberFormat="1" applyFont="1" applyBorder="1" applyAlignment="1">
      <alignment horizontal="left" vertical="center" wrapText="1"/>
    </xf>
    <xf numFmtId="0" fontId="29" fillId="0" borderId="12" xfId="0" applyFont="1" applyBorder="1" applyAlignment="1">
      <alignment vertical="center" wrapText="1"/>
    </xf>
    <xf numFmtId="0" fontId="28" fillId="0" borderId="12" xfId="0" applyNumberFormat="1" applyFont="1" applyBorder="1" applyAlignment="1">
      <alignment horizontal="left" vertical="center" wrapText="1"/>
    </xf>
    <xf numFmtId="3" fontId="29" fillId="0" borderId="12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vertical="center"/>
    </xf>
    <xf numFmtId="0" fontId="29" fillId="0" borderId="12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3" fontId="28" fillId="0" borderId="17" xfId="0" applyNumberFormat="1" applyFont="1" applyBorder="1" applyAlignment="1">
      <alignment horizontal="center" vertical="center"/>
    </xf>
    <xf numFmtId="0" fontId="28" fillId="0" borderId="17" xfId="0" applyFont="1" applyBorder="1" applyAlignment="1">
      <alignment vertical="center" wrapText="1"/>
    </xf>
    <xf numFmtId="0" fontId="28" fillId="0" borderId="17" xfId="0" applyFont="1" applyBorder="1" applyAlignment="1">
      <alignment vertical="center"/>
    </xf>
    <xf numFmtId="0" fontId="28" fillId="0" borderId="20" xfId="0" applyFont="1" applyBorder="1" applyAlignment="1">
      <alignment horizontal="center" vertical="center" wrapText="1" shrinkToFit="1"/>
    </xf>
    <xf numFmtId="3" fontId="28" fillId="0" borderId="13" xfId="0" applyNumberFormat="1" applyFont="1" applyBorder="1" applyAlignment="1">
      <alignment horizontal="center" vertical="center"/>
    </xf>
    <xf numFmtId="0" fontId="28" fillId="0" borderId="13" xfId="0" applyFont="1" applyBorder="1" applyAlignment="1">
      <alignment vertical="center" wrapText="1"/>
    </xf>
    <xf numFmtId="3" fontId="28" fillId="0" borderId="13" xfId="0" applyNumberFormat="1" applyFont="1" applyBorder="1" applyAlignment="1">
      <alignment vertical="center"/>
    </xf>
    <xf numFmtId="0" fontId="28" fillId="0" borderId="14" xfId="0" applyFont="1" applyBorder="1" applyAlignment="1">
      <alignment horizontal="center" vertical="center"/>
    </xf>
    <xf numFmtId="3" fontId="29" fillId="0" borderId="12" xfId="0" applyNumberFormat="1" applyFont="1" applyBorder="1" applyAlignment="1">
      <alignment vertical="center"/>
    </xf>
    <xf numFmtId="3" fontId="29" fillId="0" borderId="12" xfId="0" applyNumberFormat="1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/>
    </xf>
    <xf numFmtId="3" fontId="28" fillId="0" borderId="12" xfId="0" applyNumberFormat="1" applyFont="1" applyBorder="1" applyAlignment="1">
      <alignment horizontal="center" vertical="center"/>
    </xf>
    <xf numFmtId="0" fontId="28" fillId="0" borderId="12" xfId="0" applyFont="1" applyBorder="1" applyAlignment="1">
      <alignment vertical="center" wrapText="1"/>
    </xf>
    <xf numFmtId="0" fontId="28" fillId="0" borderId="12" xfId="0" applyFont="1" applyBorder="1" applyAlignment="1">
      <alignment vertical="center"/>
    </xf>
    <xf numFmtId="0" fontId="28" fillId="0" borderId="12" xfId="0" applyFont="1" applyBorder="1" applyAlignment="1">
      <alignment horizontal="center" vertical="center"/>
    </xf>
    <xf numFmtId="3" fontId="29" fillId="0" borderId="12" xfId="0" applyNumberFormat="1" applyFont="1" applyBorder="1" applyAlignment="1">
      <alignment vertical="center" wrapText="1"/>
    </xf>
    <xf numFmtId="3" fontId="28" fillId="0" borderId="12" xfId="0" applyNumberFormat="1" applyFont="1" applyBorder="1" applyAlignment="1">
      <alignment vertical="center" wrapText="1"/>
    </xf>
    <xf numFmtId="3" fontId="28" fillId="0" borderId="12" xfId="0" applyNumberFormat="1" applyFont="1" applyBorder="1" applyAlignment="1">
      <alignment vertical="center"/>
    </xf>
    <xf numFmtId="0" fontId="28" fillId="0" borderId="22" xfId="0" applyFont="1" applyBorder="1" applyAlignment="1">
      <alignment horizontal="center" vertical="center"/>
    </xf>
    <xf numFmtId="49" fontId="28" fillId="0" borderId="13" xfId="0" applyNumberFormat="1" applyFont="1" applyBorder="1" applyAlignment="1">
      <alignment horizontal="left" vertical="center"/>
    </xf>
    <xf numFmtId="49" fontId="29" fillId="0" borderId="13" xfId="0" applyNumberFormat="1" applyFont="1" applyBorder="1" applyAlignment="1">
      <alignment horizontal="left" vertical="center"/>
    </xf>
    <xf numFmtId="0" fontId="28" fillId="0" borderId="23" xfId="0" applyFont="1" applyBorder="1" applyAlignment="1">
      <alignment horizontal="center" vertical="center"/>
    </xf>
    <xf numFmtId="49" fontId="28" fillId="0" borderId="17" xfId="0" applyNumberFormat="1" applyFont="1" applyBorder="1" applyAlignment="1">
      <alignment horizontal="left" vertical="center"/>
    </xf>
    <xf numFmtId="49" fontId="29" fillId="0" borderId="24" xfId="0" applyNumberFormat="1" applyFont="1" applyBorder="1" applyAlignment="1">
      <alignment horizontal="left" vertical="center"/>
    </xf>
    <xf numFmtId="49" fontId="29" fillId="0" borderId="25" xfId="0" applyNumberFormat="1" applyFont="1" applyBorder="1" applyAlignment="1">
      <alignment horizontal="left" vertical="center"/>
    </xf>
    <xf numFmtId="49" fontId="29" fillId="0" borderId="26" xfId="0" applyNumberFormat="1" applyFont="1" applyBorder="1" applyAlignment="1">
      <alignment horizontal="left" vertical="center"/>
    </xf>
    <xf numFmtId="49" fontId="29" fillId="0" borderId="27" xfId="0" applyNumberFormat="1" applyFont="1" applyBorder="1" applyAlignment="1">
      <alignment horizontal="left" vertical="center"/>
    </xf>
    <xf numFmtId="164" fontId="29" fillId="0" borderId="12" xfId="0" applyNumberFormat="1" applyFont="1" applyBorder="1" applyAlignment="1">
      <alignment horizontal="center" vertical="center"/>
    </xf>
    <xf numFmtId="49" fontId="29" fillId="0" borderId="28" xfId="0" applyNumberFormat="1" applyFont="1" applyBorder="1" applyAlignment="1">
      <alignment horizontal="left" vertical="center"/>
    </xf>
    <xf numFmtId="0" fontId="29" fillId="0" borderId="29" xfId="0" applyFont="1" applyBorder="1" applyAlignment="1">
      <alignment horizontal="center" vertical="center"/>
    </xf>
    <xf numFmtId="49" fontId="28" fillId="0" borderId="12" xfId="0" applyNumberFormat="1" applyFont="1" applyBorder="1" applyAlignment="1">
      <alignment horizontal="left" vertical="center"/>
    </xf>
    <xf numFmtId="49" fontId="29" fillId="0" borderId="12" xfId="0" applyNumberFormat="1" applyFont="1" applyBorder="1" applyAlignment="1">
      <alignment horizontal="left" vertical="center"/>
    </xf>
    <xf numFmtId="0" fontId="29" fillId="0" borderId="15" xfId="0" applyFont="1" applyBorder="1" applyAlignment="1">
      <alignment vertical="center"/>
    </xf>
    <xf numFmtId="3" fontId="29" fillId="0" borderId="15" xfId="0" applyNumberFormat="1" applyFont="1" applyBorder="1" applyAlignment="1">
      <alignment horizontal="center" vertical="center"/>
    </xf>
    <xf numFmtId="0" fontId="29" fillId="0" borderId="15" xfId="0" applyFont="1" applyBorder="1" applyAlignment="1">
      <alignment vertical="center" wrapText="1"/>
    </xf>
    <xf numFmtId="49" fontId="29" fillId="0" borderId="30" xfId="0" applyNumberFormat="1" applyFont="1" applyBorder="1" applyAlignment="1">
      <alignment horizontal="left" vertical="center"/>
    </xf>
    <xf numFmtId="49" fontId="29" fillId="0" borderId="31" xfId="0" applyNumberFormat="1" applyFont="1" applyBorder="1" applyAlignment="1">
      <alignment horizontal="left" vertical="center"/>
    </xf>
    <xf numFmtId="0" fontId="29" fillId="0" borderId="32" xfId="0" applyFont="1" applyBorder="1" applyAlignment="1">
      <alignment horizontal="left" vertical="center" wrapText="1"/>
    </xf>
    <xf numFmtId="0" fontId="29" fillId="0" borderId="33" xfId="0" applyFont="1" applyBorder="1" applyAlignment="1">
      <alignment horizontal="center" vertical="center"/>
    </xf>
    <xf numFmtId="0" fontId="29" fillId="0" borderId="34" xfId="0" applyFont="1" applyBorder="1" applyAlignment="1">
      <alignment horizontal="left" vertical="center" wrapText="1"/>
    </xf>
    <xf numFmtId="166" fontId="29" fillId="0" borderId="21" xfId="0" applyNumberFormat="1" applyFont="1" applyBorder="1" applyAlignment="1">
      <alignment horizontal="center" vertical="center"/>
    </xf>
    <xf numFmtId="3" fontId="29" fillId="0" borderId="21" xfId="0" applyNumberFormat="1" applyFont="1" applyBorder="1" applyAlignment="1">
      <alignment horizontal="center" vertical="center"/>
    </xf>
    <xf numFmtId="0" fontId="29" fillId="0" borderId="21" xfId="0" applyFont="1" applyBorder="1" applyAlignment="1">
      <alignment vertical="center" wrapText="1"/>
    </xf>
    <xf numFmtId="0" fontId="29" fillId="0" borderId="21" xfId="0" applyFont="1" applyBorder="1" applyAlignment="1">
      <alignment vertical="center"/>
    </xf>
    <xf numFmtId="0" fontId="29" fillId="0" borderId="35" xfId="0" applyFont="1" applyBorder="1" applyAlignment="1">
      <alignment horizontal="left" vertical="center" wrapText="1"/>
    </xf>
    <xf numFmtId="49" fontId="29" fillId="0" borderId="36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8" fillId="0" borderId="29" xfId="0" applyFont="1" applyBorder="1" applyAlignment="1">
      <alignment horizontal="center" vertical="center"/>
    </xf>
    <xf numFmtId="49" fontId="29" fillId="0" borderId="29" xfId="0" applyNumberFormat="1" applyFont="1" applyBorder="1" applyAlignment="1">
      <alignment horizontal="left" vertical="center"/>
    </xf>
    <xf numFmtId="0" fontId="28" fillId="0" borderId="19" xfId="0" applyFont="1" applyBorder="1" applyAlignment="1">
      <alignment horizontal="left" vertical="center" wrapText="1"/>
    </xf>
    <xf numFmtId="0" fontId="29" fillId="0" borderId="37" xfId="0" applyFont="1" applyBorder="1" applyAlignment="1">
      <alignment horizontal="left" vertical="center" wrapText="1"/>
    </xf>
    <xf numFmtId="49" fontId="29" fillId="0" borderId="16" xfId="0" applyNumberFormat="1" applyFont="1" applyBorder="1" applyAlignment="1">
      <alignment horizontal="left" vertical="center"/>
    </xf>
    <xf numFmtId="49" fontId="29" fillId="0" borderId="38" xfId="0" applyNumberFormat="1" applyFont="1" applyBorder="1" applyAlignment="1">
      <alignment horizontal="left" vertical="center"/>
    </xf>
    <xf numFmtId="3" fontId="29" fillId="0" borderId="16" xfId="0" applyNumberFormat="1" applyFont="1" applyBorder="1" applyAlignment="1">
      <alignment horizontal="center" vertical="center"/>
    </xf>
    <xf numFmtId="49" fontId="29" fillId="0" borderId="39" xfId="0" applyNumberFormat="1" applyFont="1" applyBorder="1" applyAlignment="1">
      <alignment horizontal="left" vertical="center"/>
    </xf>
    <xf numFmtId="49" fontId="29" fillId="0" borderId="40" xfId="0" applyNumberFormat="1" applyFont="1" applyBorder="1" applyAlignment="1">
      <alignment horizontal="left" vertical="center"/>
    </xf>
    <xf numFmtId="0" fontId="29" fillId="0" borderId="16" xfId="0" applyFont="1" applyBorder="1" applyAlignment="1">
      <alignment vertical="center"/>
    </xf>
    <xf numFmtId="0" fontId="29" fillId="0" borderId="16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3" fontId="29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9" fillId="0" borderId="41" xfId="0" applyFont="1" applyBorder="1" applyAlignment="1">
      <alignment horizontal="left" vertical="center" wrapText="1"/>
    </xf>
    <xf numFmtId="0" fontId="29" fillId="0" borderId="42" xfId="0" applyFont="1" applyBorder="1" applyAlignment="1">
      <alignment wrapText="1"/>
    </xf>
    <xf numFmtId="3" fontId="29" fillId="0" borderId="42" xfId="0" applyNumberFormat="1" applyFont="1" applyBorder="1" applyAlignment="1">
      <alignment horizontal="center" vertical="center"/>
    </xf>
    <xf numFmtId="0" fontId="29" fillId="0" borderId="42" xfId="0" applyFont="1" applyBorder="1" applyAlignment="1">
      <alignment vertical="center"/>
    </xf>
    <xf numFmtId="0" fontId="29" fillId="0" borderId="43" xfId="0" applyFont="1" applyBorder="1" applyAlignment="1">
      <alignment wrapText="1"/>
    </xf>
    <xf numFmtId="3" fontId="29" fillId="0" borderId="43" xfId="0" applyNumberFormat="1" applyFont="1" applyBorder="1" applyAlignment="1">
      <alignment horizontal="center" vertical="center"/>
    </xf>
    <xf numFmtId="0" fontId="29" fillId="0" borderId="43" xfId="0" applyFont="1" applyBorder="1" applyAlignment="1">
      <alignment vertical="center"/>
    </xf>
    <xf numFmtId="49" fontId="28" fillId="0" borderId="44" xfId="0" applyNumberFormat="1" applyFont="1" applyBorder="1" applyAlignment="1">
      <alignment horizontal="left" vertical="center"/>
    </xf>
    <xf numFmtId="3" fontId="28" fillId="0" borderId="44" xfId="0" applyNumberFormat="1" applyFont="1" applyBorder="1" applyAlignment="1">
      <alignment horizontal="center" vertical="center"/>
    </xf>
    <xf numFmtId="0" fontId="28" fillId="0" borderId="44" xfId="0" applyFont="1" applyBorder="1" applyAlignment="1">
      <alignment vertical="center" wrapText="1"/>
    </xf>
    <xf numFmtId="0" fontId="28" fillId="0" borderId="44" xfId="0" applyFont="1" applyBorder="1" applyAlignment="1">
      <alignment vertical="center"/>
    </xf>
    <xf numFmtId="0" fontId="28" fillId="0" borderId="44" xfId="0" applyFont="1" applyBorder="1" applyAlignment="1">
      <alignment horizontal="left" vertical="center" wrapText="1"/>
    </xf>
    <xf numFmtId="49" fontId="29" fillId="0" borderId="45" xfId="0" applyNumberFormat="1" applyFont="1" applyBorder="1" applyAlignment="1">
      <alignment horizontal="left" vertical="center"/>
    </xf>
    <xf numFmtId="3" fontId="29" fillId="0" borderId="45" xfId="0" applyNumberFormat="1" applyFont="1" applyBorder="1" applyAlignment="1">
      <alignment horizontal="center" vertical="center"/>
    </xf>
    <xf numFmtId="0" fontId="29" fillId="0" borderId="45" xfId="0" applyFont="1" applyBorder="1" applyAlignment="1">
      <alignment vertical="center" wrapText="1"/>
    </xf>
    <xf numFmtId="0" fontId="29" fillId="0" borderId="45" xfId="0" applyFont="1" applyBorder="1" applyAlignment="1">
      <alignment vertical="center"/>
    </xf>
    <xf numFmtId="3" fontId="29" fillId="0" borderId="38" xfId="0" applyNumberFormat="1" applyFont="1" applyBorder="1" applyAlignment="1">
      <alignment horizontal="center" vertical="center"/>
    </xf>
    <xf numFmtId="0" fontId="29" fillId="0" borderId="38" xfId="0" applyFont="1" applyBorder="1" applyAlignment="1">
      <alignment vertical="center" wrapText="1"/>
    </xf>
    <xf numFmtId="0" fontId="29" fillId="0" borderId="38" xfId="0" applyFont="1" applyBorder="1" applyAlignment="1">
      <alignment vertical="center"/>
    </xf>
    <xf numFmtId="0" fontId="29" fillId="0" borderId="1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0" fontId="29" fillId="0" borderId="52" xfId="0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/>
    </xf>
    <xf numFmtId="0" fontId="29" fillId="0" borderId="54" xfId="0" applyFont="1" applyBorder="1" applyAlignment="1">
      <alignment horizontal="center" vertical="center"/>
    </xf>
    <xf numFmtId="0" fontId="29" fillId="0" borderId="55" xfId="0" applyFont="1" applyBorder="1" applyAlignment="1">
      <alignment horizontal="center" vertical="center"/>
    </xf>
    <xf numFmtId="0" fontId="28" fillId="0" borderId="56" xfId="0" applyFont="1" applyBorder="1" applyAlignment="1">
      <alignment horizontal="center" vertical="center"/>
    </xf>
    <xf numFmtId="0" fontId="28" fillId="0" borderId="57" xfId="0" applyFont="1" applyBorder="1" applyAlignment="1">
      <alignment horizontal="center" vertical="center" wrapText="1" shrinkToFit="1"/>
    </xf>
    <xf numFmtId="0" fontId="28" fillId="0" borderId="58" xfId="0" applyFont="1" applyBorder="1" applyAlignment="1">
      <alignment horizontal="center" vertical="center"/>
    </xf>
    <xf numFmtId="0" fontId="28" fillId="0" borderId="59" xfId="0" applyFont="1" applyBorder="1" applyAlignment="1">
      <alignment horizontal="center" vertical="center" wrapText="1" shrinkToFit="1"/>
    </xf>
    <xf numFmtId="0" fontId="28" fillId="0" borderId="50" xfId="0" applyFont="1" applyBorder="1" applyAlignment="1">
      <alignment horizontal="center" vertical="center"/>
    </xf>
    <xf numFmtId="49" fontId="29" fillId="0" borderId="60" xfId="0" applyNumberFormat="1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 wrapText="1"/>
    </xf>
    <xf numFmtId="3" fontId="20" fillId="0" borderId="61" xfId="0" applyNumberFormat="1" applyFont="1" applyBorder="1" applyAlignment="1">
      <alignment horizontal="center" vertical="center"/>
    </xf>
    <xf numFmtId="0" fontId="20" fillId="0" borderId="61" xfId="0" applyFont="1" applyBorder="1" applyAlignment="1">
      <alignment vertical="center"/>
    </xf>
    <xf numFmtId="3" fontId="20" fillId="0" borderId="12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vertical="center"/>
    </xf>
    <xf numFmtId="0" fontId="20" fillId="0" borderId="12" xfId="0" applyFont="1" applyBorder="1" applyAlignment="1">
      <alignment horizontal="center" vertical="center"/>
    </xf>
    <xf numFmtId="0" fontId="23" fillId="0" borderId="19" xfId="0" applyFont="1" applyBorder="1" applyAlignment="1">
      <alignment horizontal="left" vertical="center" wrapText="1"/>
    </xf>
    <xf numFmtId="2" fontId="23" fillId="0" borderId="19" xfId="0" applyNumberFormat="1" applyFont="1" applyBorder="1" applyAlignment="1">
      <alignment horizontal="left" vertical="center" wrapText="1"/>
    </xf>
    <xf numFmtId="49" fontId="28" fillId="0" borderId="29" xfId="0" applyNumberFormat="1" applyFont="1" applyBorder="1" applyAlignment="1">
      <alignment horizontal="left" vertical="center"/>
    </xf>
    <xf numFmtId="49" fontId="29" fillId="0" borderId="62" xfId="0" applyNumberFormat="1" applyFont="1" applyBorder="1" applyAlignment="1">
      <alignment horizontal="left" vertical="center"/>
    </xf>
    <xf numFmtId="2" fontId="23" fillId="0" borderId="32" xfId="0" applyNumberFormat="1" applyFont="1" applyBorder="1" applyAlignment="1">
      <alignment horizontal="left" vertical="center" wrapText="1"/>
    </xf>
    <xf numFmtId="0" fontId="29" fillId="0" borderId="21" xfId="0" applyFont="1" applyBorder="1" applyAlignment="1">
      <alignment horizontal="left" vertical="center" wrapText="1"/>
    </xf>
    <xf numFmtId="3" fontId="29" fillId="0" borderId="21" xfId="0" applyNumberFormat="1" applyFont="1" applyBorder="1" applyAlignment="1">
      <alignment vertical="center"/>
    </xf>
    <xf numFmtId="0" fontId="29" fillId="0" borderId="12" xfId="0" applyFont="1" applyBorder="1" applyAlignment="1">
      <alignment horizontal="center" vertical="center" wrapText="1" shrinkToFit="1"/>
    </xf>
    <xf numFmtId="0" fontId="29" fillId="0" borderId="12" xfId="0" applyFont="1" applyBorder="1" applyAlignment="1">
      <alignment horizontal="left" vertical="center"/>
    </xf>
    <xf numFmtId="0" fontId="29" fillId="0" borderId="16" xfId="0" applyFont="1" applyBorder="1" applyAlignment="1">
      <alignment horizontal="left" vertical="center" wrapText="1"/>
    </xf>
    <xf numFmtId="3" fontId="29" fillId="0" borderId="16" xfId="0" applyNumberFormat="1" applyFont="1" applyBorder="1" applyAlignment="1">
      <alignment vertical="center"/>
    </xf>
    <xf numFmtId="164" fontId="29" fillId="0" borderId="21" xfId="0" applyNumberFormat="1" applyFont="1" applyBorder="1" applyAlignment="1">
      <alignment horizontal="center" vertical="center"/>
    </xf>
    <xf numFmtId="0" fontId="29" fillId="0" borderId="12" xfId="0" applyNumberFormat="1" applyFont="1" applyBorder="1" applyAlignment="1">
      <alignment horizontal="left" vertical="center" wrapText="1"/>
    </xf>
    <xf numFmtId="0" fontId="29" fillId="0" borderId="37" xfId="0" applyFont="1" applyBorder="1" applyAlignment="1">
      <alignment wrapText="1"/>
    </xf>
    <xf numFmtId="0" fontId="29" fillId="0" borderId="41" xfId="0" applyFont="1" applyBorder="1" applyAlignment="1">
      <alignment wrapText="1"/>
    </xf>
    <xf numFmtId="0" fontId="0" fillId="0" borderId="0" xfId="0" applyAlignment="1">
      <alignment/>
    </xf>
    <xf numFmtId="0" fontId="22" fillId="0" borderId="0" xfId="0" applyFont="1" applyAlignment="1">
      <alignment/>
    </xf>
    <xf numFmtId="166" fontId="29" fillId="0" borderId="12" xfId="0" applyNumberFormat="1" applyFont="1" applyBorder="1" applyAlignment="1">
      <alignment horizontal="center" vertical="center"/>
    </xf>
    <xf numFmtId="0" fontId="29" fillId="0" borderId="53" xfId="0" applyFont="1" applyBorder="1" applyAlignment="1">
      <alignment horizontal="center"/>
    </xf>
    <xf numFmtId="0" fontId="29" fillId="0" borderId="16" xfId="0" applyFont="1" applyBorder="1" applyAlignment="1">
      <alignment vertical="center" wrapText="1"/>
    </xf>
    <xf numFmtId="0" fontId="29" fillId="0" borderId="21" xfId="0" applyFont="1" applyBorder="1" applyAlignment="1">
      <alignment vertical="center" wrapText="1"/>
    </xf>
    <xf numFmtId="0" fontId="29" fillId="0" borderId="16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16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0" fillId="0" borderId="29" xfId="0" applyFont="1" applyBorder="1" applyAlignment="1">
      <alignment horizontal="left" vertical="center"/>
    </xf>
    <xf numFmtId="0" fontId="20" fillId="0" borderId="61" xfId="0" applyFont="1" applyBorder="1" applyAlignment="1">
      <alignment horizontal="left" vertical="center"/>
    </xf>
    <xf numFmtId="0" fontId="20" fillId="0" borderId="19" xfId="0" applyFont="1" applyBorder="1" applyAlignment="1">
      <alignment horizontal="left" vertical="center"/>
    </xf>
    <xf numFmtId="0" fontId="29" fillId="0" borderId="12" xfId="0" applyFont="1" applyBorder="1" applyAlignment="1">
      <alignment vertical="center" wrapText="1"/>
    </xf>
    <xf numFmtId="0" fontId="29" fillId="0" borderId="15" xfId="0" applyFont="1" applyBorder="1" applyAlignment="1">
      <alignment vertical="center" wrapText="1"/>
    </xf>
    <xf numFmtId="0" fontId="29" fillId="0" borderId="12" xfId="0" applyFont="1" applyBorder="1" applyAlignment="1">
      <alignment vertical="center"/>
    </xf>
    <xf numFmtId="0" fontId="29" fillId="0" borderId="15" xfId="0" applyFont="1" applyBorder="1" applyAlignment="1">
      <alignment vertical="center"/>
    </xf>
    <xf numFmtId="0" fontId="29" fillId="0" borderId="12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49" fontId="29" fillId="0" borderId="27" xfId="0" applyNumberFormat="1" applyFont="1" applyBorder="1" applyAlignment="1">
      <alignment horizontal="left" vertical="center"/>
    </xf>
    <xf numFmtId="49" fontId="29" fillId="0" borderId="40" xfId="0" applyNumberFormat="1" applyFont="1" applyBorder="1" applyAlignment="1">
      <alignment horizontal="left" vertical="center"/>
    </xf>
    <xf numFmtId="49" fontId="29" fillId="0" borderId="63" xfId="0" applyNumberFormat="1" applyFont="1" applyBorder="1" applyAlignment="1">
      <alignment horizontal="left" vertical="center"/>
    </xf>
    <xf numFmtId="49" fontId="29" fillId="0" borderId="39" xfId="0" applyNumberFormat="1" applyFont="1" applyBorder="1" applyAlignment="1">
      <alignment horizontal="left" vertical="center"/>
    </xf>
    <xf numFmtId="3" fontId="29" fillId="0" borderId="16" xfId="0" applyNumberFormat="1" applyFont="1" applyBorder="1" applyAlignment="1">
      <alignment horizontal="center" vertical="center"/>
    </xf>
    <xf numFmtId="3" fontId="29" fillId="0" borderId="21" xfId="0" applyNumberFormat="1" applyFont="1" applyBorder="1" applyAlignment="1">
      <alignment horizontal="center" vertical="center"/>
    </xf>
    <xf numFmtId="0" fontId="22" fillId="20" borderId="64" xfId="0" applyFont="1" applyFill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 wrapText="1"/>
    </xf>
    <xf numFmtId="0" fontId="22" fillId="20" borderId="60" xfId="0" applyFont="1" applyFill="1" applyBorder="1" applyAlignment="1">
      <alignment horizontal="center" vertical="center" wrapText="1"/>
    </xf>
    <xf numFmtId="0" fontId="22" fillId="20" borderId="65" xfId="0" applyFont="1" applyFill="1" applyBorder="1" applyAlignment="1">
      <alignment horizontal="center" vertical="center" wrapText="1"/>
    </xf>
    <xf numFmtId="49" fontId="29" fillId="0" borderId="15" xfId="0" applyNumberFormat="1" applyFont="1" applyBorder="1" applyAlignment="1">
      <alignment horizontal="left" vertical="center"/>
    </xf>
    <xf numFmtId="49" fontId="29" fillId="0" borderId="16" xfId="0" applyNumberFormat="1" applyFont="1" applyBorder="1" applyAlignment="1">
      <alignment horizontal="left" vertical="center"/>
    </xf>
    <xf numFmtId="3" fontId="29" fillId="0" borderId="12" xfId="0" applyNumberFormat="1" applyFont="1" applyBorder="1" applyAlignment="1">
      <alignment horizontal="center" vertical="center"/>
    </xf>
    <xf numFmtId="3" fontId="29" fillId="0" borderId="15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0" fillId="20" borderId="66" xfId="0" applyFont="1" applyFill="1" applyBorder="1" applyAlignment="1">
      <alignment horizontal="center" vertical="center"/>
    </xf>
    <xf numFmtId="0" fontId="20" fillId="20" borderId="67" xfId="0" applyFont="1" applyFill="1" applyBorder="1" applyAlignment="1">
      <alignment horizontal="center" vertical="center"/>
    </xf>
    <xf numFmtId="0" fontId="20" fillId="20" borderId="68" xfId="0" applyFont="1" applyFill="1" applyBorder="1" applyAlignment="1">
      <alignment horizontal="center" vertical="center"/>
    </xf>
    <xf numFmtId="0" fontId="20" fillId="20" borderId="64" xfId="0" applyFont="1" applyFill="1" applyBorder="1" applyAlignment="1">
      <alignment horizontal="center" vertical="center"/>
    </xf>
    <xf numFmtId="0" fontId="20" fillId="20" borderId="68" xfId="0" applyFont="1" applyFill="1" applyBorder="1" applyAlignment="1">
      <alignment horizontal="center" vertical="center" wrapText="1"/>
    </xf>
    <xf numFmtId="0" fontId="20" fillId="20" borderId="64" xfId="0" applyFont="1" applyFill="1" applyBorder="1" applyAlignment="1">
      <alignment horizontal="center" vertical="center" wrapText="1"/>
    </xf>
    <xf numFmtId="0" fontId="20" fillId="20" borderId="69" xfId="0" applyFont="1" applyFill="1" applyBorder="1" applyAlignment="1">
      <alignment horizontal="center" vertical="center" wrapText="1"/>
    </xf>
    <xf numFmtId="0" fontId="20" fillId="20" borderId="70" xfId="0" applyFont="1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22" fillId="20" borderId="72" xfId="0" applyFont="1" applyFill="1" applyBorder="1" applyAlignment="1">
      <alignment horizontal="center" vertical="center" wrapText="1"/>
    </xf>
    <xf numFmtId="0" fontId="22" fillId="20" borderId="73" xfId="0" applyFont="1" applyFill="1" applyBorder="1" applyAlignment="1">
      <alignment horizontal="center" vertical="center" wrapText="1"/>
    </xf>
    <xf numFmtId="0" fontId="22" fillId="20" borderId="74" xfId="0" applyFont="1" applyFill="1" applyBorder="1" applyAlignment="1">
      <alignment horizontal="center" vertical="center" wrapText="1"/>
    </xf>
    <xf numFmtId="0" fontId="22" fillId="20" borderId="75" xfId="0" applyFont="1" applyFill="1" applyBorder="1" applyAlignment="1">
      <alignment horizontal="center" vertical="center" wrapText="1"/>
    </xf>
    <xf numFmtId="0" fontId="22" fillId="0" borderId="76" xfId="0" applyFont="1" applyBorder="1" applyAlignment="1">
      <alignment horizontal="center" vertical="center" wrapText="1"/>
    </xf>
    <xf numFmtId="49" fontId="29" fillId="0" borderId="24" xfId="0" applyNumberFormat="1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49" fontId="29" fillId="0" borderId="31" xfId="0" applyNumberFormat="1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29" fillId="0" borderId="38" xfId="0" applyNumberFormat="1" applyFont="1" applyBorder="1" applyAlignment="1">
      <alignment horizontal="left" vertical="center"/>
    </xf>
    <xf numFmtId="0" fontId="29" fillId="0" borderId="46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2" fillId="20" borderId="76" xfId="0" applyFont="1" applyFill="1" applyBorder="1" applyAlignment="1">
      <alignment horizontal="center" vertical="center" wrapText="1"/>
    </xf>
    <xf numFmtId="0" fontId="20" fillId="20" borderId="74" xfId="0" applyFont="1" applyFill="1" applyBorder="1" applyAlignment="1">
      <alignment horizontal="center" vertical="center" wrapText="1"/>
    </xf>
    <xf numFmtId="0" fontId="20" fillId="20" borderId="75" xfId="0" applyFont="1" applyFill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/>
    </xf>
    <xf numFmtId="0" fontId="22" fillId="0" borderId="0" xfId="0" applyFont="1" applyAlignment="1">
      <alignment/>
    </xf>
    <xf numFmtId="0" fontId="29" fillId="0" borderId="37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9" fillId="0" borderId="41" xfId="0" applyFont="1" applyBorder="1" applyAlignment="1">
      <alignment vertical="center" wrapText="1"/>
    </xf>
    <xf numFmtId="0" fontId="29" fillId="0" borderId="37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41" xfId="0" applyFont="1" applyBorder="1" applyAlignment="1">
      <alignment vertical="center"/>
    </xf>
    <xf numFmtId="0" fontId="29" fillId="0" borderId="33" xfId="0" applyFont="1" applyBorder="1" applyAlignment="1">
      <alignment horizontal="center" vertical="center"/>
    </xf>
    <xf numFmtId="49" fontId="29" fillId="0" borderId="21" xfId="0" applyNumberFormat="1" applyFont="1" applyBorder="1" applyAlignment="1">
      <alignment horizontal="left" vertical="center"/>
    </xf>
    <xf numFmtId="3" fontId="29" fillId="0" borderId="37" xfId="0" applyNumberFormat="1" applyFont="1" applyBorder="1" applyAlignment="1">
      <alignment horizontal="center" vertical="center"/>
    </xf>
    <xf numFmtId="3" fontId="29" fillId="0" borderId="0" xfId="0" applyNumberFormat="1" applyFont="1" applyBorder="1" applyAlignment="1">
      <alignment horizontal="center" vertical="center"/>
    </xf>
    <xf numFmtId="3" fontId="29" fillId="0" borderId="41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18"/>
  <sheetViews>
    <sheetView zoomScaleSheetLayoutView="100" workbookViewId="0" topLeftCell="A107">
      <selection activeCell="A122" sqref="A122:K217"/>
    </sheetView>
  </sheetViews>
  <sheetFormatPr defaultColWidth="9.00390625" defaultRowHeight="12.75"/>
  <cols>
    <col min="1" max="1" width="5.625" style="1" customWidth="1"/>
    <col min="2" max="2" width="5.00390625" style="1" customWidth="1"/>
    <col min="3" max="3" width="5.875" style="1" customWidth="1"/>
    <col min="4" max="4" width="39.375" style="1" customWidth="1"/>
    <col min="5" max="5" width="12.75390625" style="1" customWidth="1"/>
    <col min="6" max="6" width="13.00390625" style="1" customWidth="1"/>
    <col min="7" max="7" width="9.875" style="1" customWidth="1"/>
    <col min="8" max="8" width="8.00390625" style="1" customWidth="1"/>
    <col min="9" max="9" width="8.375" style="1" customWidth="1"/>
    <col min="10" max="10" width="9.125" style="1" customWidth="1"/>
    <col min="11" max="11" width="18.625" style="1" customWidth="1"/>
    <col min="12" max="16384" width="9.125" style="1" customWidth="1"/>
  </cols>
  <sheetData>
    <row r="1" ht="12.75"/>
    <row r="2" ht="12.75"/>
    <row r="3" spans="1:11" ht="18" customHeight="1">
      <c r="A3" s="183" t="s">
        <v>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1:11" ht="12.75" customHeight="1">
      <c r="A4" s="187" t="s">
        <v>1</v>
      </c>
      <c r="B4" s="187" t="s">
        <v>2</v>
      </c>
      <c r="C4" s="187" t="s">
        <v>3</v>
      </c>
      <c r="D4" s="189" t="s">
        <v>4</v>
      </c>
      <c r="E4" s="208" t="s">
        <v>5</v>
      </c>
      <c r="F4" s="209"/>
      <c r="G4" s="209"/>
      <c r="H4" s="209"/>
      <c r="I4" s="209"/>
      <c r="J4" s="210"/>
      <c r="K4" s="207" t="s">
        <v>6</v>
      </c>
    </row>
    <row r="5" spans="1:11" ht="12.75" customHeight="1">
      <c r="A5" s="187"/>
      <c r="B5" s="187"/>
      <c r="C5" s="187"/>
      <c r="D5" s="189"/>
      <c r="E5" s="175" t="s">
        <v>170</v>
      </c>
      <c r="F5" s="195" t="s">
        <v>7</v>
      </c>
      <c r="G5" s="196"/>
      <c r="H5" s="196"/>
      <c r="I5" s="196"/>
      <c r="J5" s="197"/>
      <c r="K5" s="207"/>
    </row>
    <row r="6" spans="1:11" ht="12.75" customHeight="1">
      <c r="A6" s="187"/>
      <c r="B6" s="187"/>
      <c r="C6" s="187"/>
      <c r="D6" s="189"/>
      <c r="E6" s="175"/>
      <c r="F6" s="175" t="s">
        <v>8</v>
      </c>
      <c r="G6" s="175" t="s">
        <v>9</v>
      </c>
      <c r="H6" s="175" t="s">
        <v>10</v>
      </c>
      <c r="I6" s="175" t="s">
        <v>11</v>
      </c>
      <c r="J6" s="176" t="s">
        <v>169</v>
      </c>
      <c r="K6" s="207"/>
    </row>
    <row r="7" spans="1:11" ht="12.75">
      <c r="A7" s="187"/>
      <c r="B7" s="187"/>
      <c r="C7" s="187"/>
      <c r="D7" s="189"/>
      <c r="E7" s="175"/>
      <c r="F7" s="175"/>
      <c r="G7" s="175"/>
      <c r="H7" s="175"/>
      <c r="I7" s="175"/>
      <c r="J7" s="177"/>
      <c r="K7" s="207"/>
    </row>
    <row r="8" spans="1:11" ht="12.75">
      <c r="A8" s="187"/>
      <c r="B8" s="187"/>
      <c r="C8" s="187"/>
      <c r="D8" s="189"/>
      <c r="E8" s="175"/>
      <c r="F8" s="175"/>
      <c r="G8" s="175"/>
      <c r="H8" s="175"/>
      <c r="I8" s="175"/>
      <c r="J8" s="178"/>
      <c r="K8" s="207"/>
    </row>
    <row r="9" spans="1:11" ht="13.5" thickBo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4">
        <v>11</v>
      </c>
    </row>
    <row r="10" spans="1:11" ht="13.5" thickBot="1">
      <c r="A10" s="47" t="s">
        <v>12</v>
      </c>
      <c r="B10" s="48" t="s">
        <v>13</v>
      </c>
      <c r="C10" s="48" t="s">
        <v>14</v>
      </c>
      <c r="D10" s="11" t="s">
        <v>15</v>
      </c>
      <c r="E10" s="6">
        <f>E11+E13+E12+E14+E15+E16+E17+E18+E19+E20+E24+E21+E22+E23</f>
        <v>2100000</v>
      </c>
      <c r="F10" s="6">
        <f>F11+F12+F13+F14+F15+F16+F17+F18+F19+F20+F21+F22+F23+F24</f>
        <v>1285000</v>
      </c>
      <c r="G10" s="6">
        <f>G11+G15+G17+G21+G23</f>
        <v>815000</v>
      </c>
      <c r="H10" s="7"/>
      <c r="I10" s="8"/>
      <c r="J10" s="8"/>
      <c r="K10" s="9"/>
    </row>
    <row r="11" spans="1:11" ht="23.25" thickBot="1">
      <c r="A11" s="27" t="s">
        <v>16</v>
      </c>
      <c r="B11" s="49" t="s">
        <v>13</v>
      </c>
      <c r="C11" s="49" t="s">
        <v>14</v>
      </c>
      <c r="D11" s="12" t="s">
        <v>17</v>
      </c>
      <c r="E11" s="25">
        <f>F11+G11</f>
        <v>500000</v>
      </c>
      <c r="F11" s="25">
        <v>125000</v>
      </c>
      <c r="G11" s="25">
        <v>375000</v>
      </c>
      <c r="H11" s="23"/>
      <c r="I11" s="26"/>
      <c r="J11" s="26"/>
      <c r="K11" s="27" t="s">
        <v>18</v>
      </c>
    </row>
    <row r="12" spans="1:11" ht="23.25" thickBot="1">
      <c r="A12" s="27" t="s">
        <v>19</v>
      </c>
      <c r="B12" s="49" t="s">
        <v>13</v>
      </c>
      <c r="C12" s="49" t="s">
        <v>14</v>
      </c>
      <c r="D12" s="12" t="s">
        <v>97</v>
      </c>
      <c r="E12" s="25">
        <v>47760</v>
      </c>
      <c r="F12" s="25">
        <v>47760</v>
      </c>
      <c r="G12" s="25"/>
      <c r="H12" s="23"/>
      <c r="I12" s="26"/>
      <c r="J12" s="26"/>
      <c r="K12" s="27" t="s">
        <v>18</v>
      </c>
    </row>
    <row r="13" spans="1:11" ht="13.5" thickBot="1">
      <c r="A13" s="27" t="s">
        <v>20</v>
      </c>
      <c r="B13" s="49" t="s">
        <v>13</v>
      </c>
      <c r="C13" s="49" t="s">
        <v>14</v>
      </c>
      <c r="D13" s="5" t="s">
        <v>128</v>
      </c>
      <c r="E13" s="25">
        <v>64000</v>
      </c>
      <c r="F13" s="25">
        <v>64000</v>
      </c>
      <c r="G13" s="25"/>
      <c r="H13" s="23"/>
      <c r="I13" s="26"/>
      <c r="J13" s="26"/>
      <c r="K13" s="27" t="s">
        <v>18</v>
      </c>
    </row>
    <row r="14" spans="1:11" ht="23.25" thickBot="1">
      <c r="A14" s="27" t="s">
        <v>21</v>
      </c>
      <c r="B14" s="49" t="s">
        <v>13</v>
      </c>
      <c r="C14" s="49" t="s">
        <v>14</v>
      </c>
      <c r="D14" s="5" t="s">
        <v>27</v>
      </c>
      <c r="E14" s="25">
        <v>57600</v>
      </c>
      <c r="F14" s="25">
        <v>57600</v>
      </c>
      <c r="G14" s="25"/>
      <c r="H14" s="23"/>
      <c r="I14" s="26"/>
      <c r="J14" s="26"/>
      <c r="K14" s="27" t="s">
        <v>18</v>
      </c>
    </row>
    <row r="15" spans="1:11" ht="34.5" thickBot="1">
      <c r="A15" s="27" t="s">
        <v>22</v>
      </c>
      <c r="B15" s="49" t="s">
        <v>13</v>
      </c>
      <c r="C15" s="49" t="s">
        <v>14</v>
      </c>
      <c r="D15" s="5" t="s">
        <v>99</v>
      </c>
      <c r="E15" s="25">
        <v>327520</v>
      </c>
      <c r="F15" s="25">
        <v>82520</v>
      </c>
      <c r="G15" s="25">
        <v>245000</v>
      </c>
      <c r="H15" s="23"/>
      <c r="I15" s="26"/>
      <c r="J15" s="26"/>
      <c r="K15" s="27" t="s">
        <v>18</v>
      </c>
    </row>
    <row r="16" spans="1:11" ht="34.5" thickBot="1">
      <c r="A16" s="27" t="s">
        <v>23</v>
      </c>
      <c r="B16" s="49" t="s">
        <v>13</v>
      </c>
      <c r="C16" s="49" t="s">
        <v>14</v>
      </c>
      <c r="D16" s="5" t="s">
        <v>98</v>
      </c>
      <c r="E16" s="25">
        <v>31410</v>
      </c>
      <c r="F16" s="25">
        <v>31410</v>
      </c>
      <c r="G16" s="25"/>
      <c r="H16" s="23"/>
      <c r="I16" s="26"/>
      <c r="J16" s="26"/>
      <c r="K16" s="27" t="s">
        <v>18</v>
      </c>
    </row>
    <row r="17" spans="1:11" ht="34.5" thickBot="1">
      <c r="A17" s="27" t="s">
        <v>24</v>
      </c>
      <c r="B17" s="49" t="s">
        <v>13</v>
      </c>
      <c r="C17" s="49" t="s">
        <v>14</v>
      </c>
      <c r="D17" s="5" t="s">
        <v>134</v>
      </c>
      <c r="E17" s="25">
        <v>91260</v>
      </c>
      <c r="F17" s="25">
        <v>26260</v>
      </c>
      <c r="G17" s="25">
        <v>65000</v>
      </c>
      <c r="H17" s="23"/>
      <c r="I17" s="26"/>
      <c r="J17" s="26"/>
      <c r="K17" s="27" t="s">
        <v>18</v>
      </c>
    </row>
    <row r="18" spans="1:11" ht="23.25" thickBot="1">
      <c r="A18" s="27" t="s">
        <v>25</v>
      </c>
      <c r="B18" s="49" t="s">
        <v>13</v>
      </c>
      <c r="C18" s="49" t="s">
        <v>14</v>
      </c>
      <c r="D18" s="5" t="s">
        <v>84</v>
      </c>
      <c r="E18" s="25">
        <v>120000</v>
      </c>
      <c r="F18" s="25">
        <v>120000</v>
      </c>
      <c r="G18" s="25"/>
      <c r="H18" s="23"/>
      <c r="I18" s="26"/>
      <c r="J18" s="26"/>
      <c r="K18" s="27" t="s">
        <v>18</v>
      </c>
    </row>
    <row r="19" spans="1:11" ht="34.5" thickBot="1">
      <c r="A19" s="27" t="s">
        <v>26</v>
      </c>
      <c r="B19" s="49" t="s">
        <v>13</v>
      </c>
      <c r="C19" s="49" t="s">
        <v>14</v>
      </c>
      <c r="D19" s="10" t="s">
        <v>120</v>
      </c>
      <c r="E19" s="25">
        <v>70000</v>
      </c>
      <c r="F19" s="25">
        <v>70000</v>
      </c>
      <c r="G19" s="25"/>
      <c r="H19" s="23"/>
      <c r="I19" s="26"/>
      <c r="J19" s="26"/>
      <c r="K19" s="27" t="s">
        <v>29</v>
      </c>
    </row>
    <row r="20" spans="1:11" ht="23.25" thickBot="1">
      <c r="A20" s="27" t="s">
        <v>121</v>
      </c>
      <c r="B20" s="49" t="s">
        <v>13</v>
      </c>
      <c r="C20" s="49" t="s">
        <v>14</v>
      </c>
      <c r="D20" s="10" t="s">
        <v>127</v>
      </c>
      <c r="E20" s="25">
        <v>80000</v>
      </c>
      <c r="F20" s="25">
        <v>80000</v>
      </c>
      <c r="G20" s="25"/>
      <c r="H20" s="23"/>
      <c r="I20" s="26"/>
      <c r="J20" s="26"/>
      <c r="K20" s="27" t="s">
        <v>29</v>
      </c>
    </row>
    <row r="21" spans="1:11" ht="33.75">
      <c r="A21" s="28" t="s">
        <v>122</v>
      </c>
      <c r="B21" s="49" t="s">
        <v>13</v>
      </c>
      <c r="C21" s="49" t="s">
        <v>14</v>
      </c>
      <c r="D21" s="10" t="s">
        <v>129</v>
      </c>
      <c r="E21" s="62">
        <v>175450</v>
      </c>
      <c r="F21" s="62">
        <v>45450</v>
      </c>
      <c r="G21" s="62">
        <v>130000</v>
      </c>
      <c r="H21" s="63"/>
      <c r="I21" s="61"/>
      <c r="J21" s="61"/>
      <c r="K21" s="28" t="s">
        <v>18</v>
      </c>
    </row>
    <row r="22" spans="1:11" ht="33.75">
      <c r="A22" s="27" t="s">
        <v>130</v>
      </c>
      <c r="B22" s="74" t="s">
        <v>13</v>
      </c>
      <c r="C22" s="74" t="s">
        <v>14</v>
      </c>
      <c r="D22" s="5" t="s">
        <v>131</v>
      </c>
      <c r="E22" s="25">
        <v>100000</v>
      </c>
      <c r="F22" s="25">
        <v>100000</v>
      </c>
      <c r="G22" s="25"/>
      <c r="H22" s="23"/>
      <c r="I22" s="26"/>
      <c r="J22" s="26"/>
      <c r="K22" s="27" t="s">
        <v>29</v>
      </c>
    </row>
    <row r="23" spans="1:11" ht="22.5">
      <c r="A23" s="27" t="s">
        <v>132</v>
      </c>
      <c r="B23" s="74" t="s">
        <v>13</v>
      </c>
      <c r="C23" s="74" t="s">
        <v>14</v>
      </c>
      <c r="D23" s="5" t="s">
        <v>133</v>
      </c>
      <c r="E23" s="25">
        <v>335000</v>
      </c>
      <c r="F23" s="25">
        <v>335000</v>
      </c>
      <c r="G23" s="25"/>
      <c r="H23" s="23"/>
      <c r="I23" s="26"/>
      <c r="J23" s="26"/>
      <c r="K23" s="27" t="s">
        <v>18</v>
      </c>
    </row>
    <row r="24" spans="1:11" ht="12.75">
      <c r="A24" s="167" t="s">
        <v>147</v>
      </c>
      <c r="B24" s="179" t="s">
        <v>13</v>
      </c>
      <c r="C24" s="179" t="s">
        <v>14</v>
      </c>
      <c r="D24" s="13" t="s">
        <v>28</v>
      </c>
      <c r="E24" s="181">
        <v>100000</v>
      </c>
      <c r="F24" s="181">
        <v>100000</v>
      </c>
      <c r="G24" s="181"/>
      <c r="H24" s="163"/>
      <c r="I24" s="165"/>
      <c r="J24" s="165"/>
      <c r="K24" s="167" t="s">
        <v>29</v>
      </c>
    </row>
    <row r="25" spans="1:11" ht="12.75">
      <c r="A25" s="167"/>
      <c r="B25" s="180"/>
      <c r="C25" s="180"/>
      <c r="D25" s="14" t="s">
        <v>100</v>
      </c>
      <c r="E25" s="181"/>
      <c r="F25" s="181"/>
      <c r="G25" s="181"/>
      <c r="H25" s="163"/>
      <c r="I25" s="165"/>
      <c r="J25" s="165"/>
      <c r="K25" s="167"/>
    </row>
    <row r="26" spans="1:11" ht="12.75">
      <c r="A26" s="167"/>
      <c r="B26" s="180"/>
      <c r="C26" s="180"/>
      <c r="D26" s="14" t="s">
        <v>30</v>
      </c>
      <c r="E26" s="181"/>
      <c r="F26" s="181"/>
      <c r="G26" s="181"/>
      <c r="H26" s="163"/>
      <c r="I26" s="165"/>
      <c r="J26" s="165"/>
      <c r="K26" s="167"/>
    </row>
    <row r="27" spans="1:11" ht="22.5">
      <c r="A27" s="167"/>
      <c r="B27" s="180"/>
      <c r="C27" s="180"/>
      <c r="D27" s="14" t="s">
        <v>31</v>
      </c>
      <c r="E27" s="181"/>
      <c r="F27" s="181"/>
      <c r="G27" s="181"/>
      <c r="H27" s="163"/>
      <c r="I27" s="165"/>
      <c r="J27" s="165"/>
      <c r="K27" s="167"/>
    </row>
    <row r="28" spans="1:11" ht="12.75">
      <c r="A28" s="167"/>
      <c r="B28" s="180"/>
      <c r="C28" s="180"/>
      <c r="D28" s="14" t="s">
        <v>32</v>
      </c>
      <c r="E28" s="181"/>
      <c r="F28" s="181"/>
      <c r="G28" s="181"/>
      <c r="H28" s="163"/>
      <c r="I28" s="165"/>
      <c r="J28" s="165"/>
      <c r="K28" s="167"/>
    </row>
    <row r="29" spans="1:11" ht="12.75">
      <c r="A29" s="167"/>
      <c r="B29" s="180"/>
      <c r="C29" s="180"/>
      <c r="D29" s="14" t="s">
        <v>33</v>
      </c>
      <c r="E29" s="181"/>
      <c r="F29" s="181"/>
      <c r="G29" s="181"/>
      <c r="H29" s="163"/>
      <c r="I29" s="165"/>
      <c r="J29" s="165"/>
      <c r="K29" s="167"/>
    </row>
    <row r="30" spans="1:11" ht="22.5">
      <c r="A30" s="167"/>
      <c r="B30" s="180"/>
      <c r="C30" s="180"/>
      <c r="D30" s="14" t="s">
        <v>34</v>
      </c>
      <c r="E30" s="181"/>
      <c r="F30" s="181"/>
      <c r="G30" s="181"/>
      <c r="H30" s="163"/>
      <c r="I30" s="165"/>
      <c r="J30" s="165"/>
      <c r="K30" s="167"/>
    </row>
    <row r="31" spans="1:11" ht="22.5">
      <c r="A31" s="167"/>
      <c r="B31" s="180"/>
      <c r="C31" s="180"/>
      <c r="D31" s="14" t="s">
        <v>35</v>
      </c>
      <c r="E31" s="181"/>
      <c r="F31" s="181"/>
      <c r="G31" s="181"/>
      <c r="H31" s="163"/>
      <c r="I31" s="165"/>
      <c r="J31" s="165"/>
      <c r="K31" s="167"/>
    </row>
    <row r="32" spans="1:11" ht="22.5">
      <c r="A32" s="167"/>
      <c r="B32" s="180"/>
      <c r="C32" s="180"/>
      <c r="D32" s="14" t="s">
        <v>36</v>
      </c>
      <c r="E32" s="181"/>
      <c r="F32" s="181"/>
      <c r="G32" s="181"/>
      <c r="H32" s="163"/>
      <c r="I32" s="165"/>
      <c r="J32" s="165"/>
      <c r="K32" s="167"/>
    </row>
    <row r="33" spans="1:11" ht="12.75">
      <c r="A33" s="167"/>
      <c r="B33" s="180"/>
      <c r="C33" s="180"/>
      <c r="D33" s="14" t="s">
        <v>37</v>
      </c>
      <c r="E33" s="181"/>
      <c r="F33" s="181"/>
      <c r="G33" s="181"/>
      <c r="H33" s="163"/>
      <c r="I33" s="165"/>
      <c r="J33" s="165"/>
      <c r="K33" s="167"/>
    </row>
    <row r="34" spans="1:11" ht="12.75">
      <c r="A34" s="167"/>
      <c r="B34" s="180"/>
      <c r="C34" s="180"/>
      <c r="D34" s="14" t="s">
        <v>83</v>
      </c>
      <c r="E34" s="181"/>
      <c r="F34" s="181"/>
      <c r="G34" s="181"/>
      <c r="H34" s="163"/>
      <c r="I34" s="165"/>
      <c r="J34" s="165"/>
      <c r="K34" s="167"/>
    </row>
    <row r="35" spans="1:11" ht="13.5" thickBot="1">
      <c r="A35" s="168"/>
      <c r="B35" s="203"/>
      <c r="C35" s="203"/>
      <c r="D35" s="14" t="s">
        <v>38</v>
      </c>
      <c r="E35" s="182"/>
      <c r="F35" s="182"/>
      <c r="G35" s="182"/>
      <c r="H35" s="164"/>
      <c r="I35" s="166"/>
      <c r="J35" s="166"/>
      <c r="K35" s="168"/>
    </row>
    <row r="36" spans="1:11" ht="34.5" thickBot="1">
      <c r="A36" s="50" t="s">
        <v>39</v>
      </c>
      <c r="B36" s="51" t="s">
        <v>40</v>
      </c>
      <c r="C36" s="51" t="s">
        <v>41</v>
      </c>
      <c r="D36" s="15" t="s">
        <v>135</v>
      </c>
      <c r="E36" s="29">
        <f>F36</f>
        <v>200000</v>
      </c>
      <c r="F36" s="29">
        <v>200000</v>
      </c>
      <c r="G36" s="29"/>
      <c r="H36" s="30"/>
      <c r="I36" s="31"/>
      <c r="J36" s="31"/>
      <c r="K36" s="32" t="s">
        <v>42</v>
      </c>
    </row>
    <row r="37" spans="1:11" ht="23.25" thickBot="1">
      <c r="A37" s="50" t="s">
        <v>43</v>
      </c>
      <c r="B37" s="51" t="s">
        <v>40</v>
      </c>
      <c r="C37" s="51" t="s">
        <v>44</v>
      </c>
      <c r="D37" s="15" t="s">
        <v>136</v>
      </c>
      <c r="E37" s="29">
        <v>35000</v>
      </c>
      <c r="F37" s="29">
        <v>35000</v>
      </c>
      <c r="G37" s="29"/>
      <c r="H37" s="30"/>
      <c r="I37" s="31"/>
      <c r="J37" s="31"/>
      <c r="K37" s="32" t="s">
        <v>45</v>
      </c>
    </row>
    <row r="38" spans="1:11" ht="18" customHeight="1">
      <c r="A38" s="47">
        <v>4</v>
      </c>
      <c r="B38" s="48" t="s">
        <v>40</v>
      </c>
      <c r="C38" s="48" t="s">
        <v>46</v>
      </c>
      <c r="D38" s="16" t="s">
        <v>47</v>
      </c>
      <c r="E38" s="33">
        <f>E39+E40+E41+E42+E43+E44+E45+E46+E47+E48+E50+E60+E49</f>
        <v>6763200</v>
      </c>
      <c r="F38" s="33">
        <f>F39+F40+F41+F42+F43+F44+F45+F46+F47+F48+F50+F60+F49</f>
        <v>2741600</v>
      </c>
      <c r="G38" s="33">
        <f>G39+G40+G41+G42+G43+G44+G45+G46+G47+G48+G50+G60+G49</f>
        <v>2385000</v>
      </c>
      <c r="H38" s="34"/>
      <c r="I38" s="35"/>
      <c r="J38" s="35">
        <f>J39</f>
        <v>1636600</v>
      </c>
      <c r="K38" s="36" t="s">
        <v>29</v>
      </c>
    </row>
    <row r="39" spans="1:11" ht="13.5" thickBot="1">
      <c r="A39" s="27" t="s">
        <v>48</v>
      </c>
      <c r="B39" s="52" t="s">
        <v>40</v>
      </c>
      <c r="C39" s="53" t="s">
        <v>46</v>
      </c>
      <c r="D39" s="17" t="s">
        <v>137</v>
      </c>
      <c r="E39" s="25">
        <f>F39+J39+G39</f>
        <v>3436600</v>
      </c>
      <c r="F39" s="25">
        <v>500000</v>
      </c>
      <c r="G39" s="25">
        <v>1300000</v>
      </c>
      <c r="H39" s="23"/>
      <c r="I39" s="37"/>
      <c r="J39" s="37">
        <v>1636600</v>
      </c>
      <c r="K39" s="27" t="s">
        <v>29</v>
      </c>
    </row>
    <row r="40" spans="1:11" ht="13.5" thickBot="1">
      <c r="A40" s="27" t="s">
        <v>49</v>
      </c>
      <c r="B40" s="54" t="s">
        <v>40</v>
      </c>
      <c r="C40" s="49" t="s">
        <v>46</v>
      </c>
      <c r="D40" s="17" t="s">
        <v>138</v>
      </c>
      <c r="E40" s="25">
        <v>350000</v>
      </c>
      <c r="F40" s="25">
        <v>150000</v>
      </c>
      <c r="G40" s="38">
        <v>200000</v>
      </c>
      <c r="H40" s="23"/>
      <c r="I40" s="37"/>
      <c r="J40" s="37"/>
      <c r="K40" s="27" t="s">
        <v>29</v>
      </c>
    </row>
    <row r="41" spans="1:11" ht="13.5" thickBot="1">
      <c r="A41" s="27" t="s">
        <v>85</v>
      </c>
      <c r="B41" s="55" t="s">
        <v>40</v>
      </c>
      <c r="C41" s="49" t="s">
        <v>46</v>
      </c>
      <c r="D41" s="17" t="s">
        <v>92</v>
      </c>
      <c r="E41" s="25">
        <f>F41</f>
        <v>100000</v>
      </c>
      <c r="F41" s="25">
        <v>100000</v>
      </c>
      <c r="G41" s="25"/>
      <c r="H41" s="23"/>
      <c r="I41" s="37"/>
      <c r="J41" s="37"/>
      <c r="K41" s="27" t="s">
        <v>29</v>
      </c>
    </row>
    <row r="42" spans="1:11" ht="34.5" thickBot="1">
      <c r="A42" s="56" t="s">
        <v>86</v>
      </c>
      <c r="B42" s="57" t="s">
        <v>40</v>
      </c>
      <c r="C42" s="49" t="s">
        <v>46</v>
      </c>
      <c r="D42" s="17" t="s">
        <v>139</v>
      </c>
      <c r="E42" s="25">
        <v>200000</v>
      </c>
      <c r="F42" s="25">
        <v>200000</v>
      </c>
      <c r="G42" s="25"/>
      <c r="H42" s="23"/>
      <c r="I42" s="37"/>
      <c r="J42" s="37"/>
      <c r="K42" s="27" t="s">
        <v>29</v>
      </c>
    </row>
    <row r="43" spans="1:11" ht="13.5" thickBot="1">
      <c r="A43" s="27" t="s">
        <v>87</v>
      </c>
      <c r="B43" s="57" t="s">
        <v>40</v>
      </c>
      <c r="C43" s="49" t="s">
        <v>46</v>
      </c>
      <c r="D43" s="17" t="s">
        <v>93</v>
      </c>
      <c r="E43" s="25">
        <v>150000</v>
      </c>
      <c r="F43" s="25">
        <v>150000</v>
      </c>
      <c r="G43" s="25"/>
      <c r="H43" s="23"/>
      <c r="I43" s="26"/>
      <c r="J43" s="26"/>
      <c r="K43" s="27" t="s">
        <v>29</v>
      </c>
    </row>
    <row r="44" spans="1:11" ht="23.25" thickBot="1">
      <c r="A44" s="27" t="s">
        <v>88</v>
      </c>
      <c r="B44" s="57" t="s">
        <v>40</v>
      </c>
      <c r="C44" s="49" t="s">
        <v>46</v>
      </c>
      <c r="D44" s="17" t="s">
        <v>94</v>
      </c>
      <c r="E44" s="25">
        <v>270000</v>
      </c>
      <c r="F44" s="25">
        <v>170000</v>
      </c>
      <c r="G44" s="25">
        <v>100000</v>
      </c>
      <c r="H44" s="23"/>
      <c r="I44" s="26"/>
      <c r="J44" s="26"/>
      <c r="K44" s="27" t="s">
        <v>29</v>
      </c>
    </row>
    <row r="45" spans="1:11" ht="13.5" thickBot="1">
      <c r="A45" s="27" t="s">
        <v>50</v>
      </c>
      <c r="B45" s="57" t="s">
        <v>40</v>
      </c>
      <c r="C45" s="49" t="s">
        <v>46</v>
      </c>
      <c r="D45" s="17" t="s">
        <v>95</v>
      </c>
      <c r="E45" s="25">
        <v>400000</v>
      </c>
      <c r="F45" s="25">
        <v>100000</v>
      </c>
      <c r="G45" s="25">
        <v>300000</v>
      </c>
      <c r="H45" s="23"/>
      <c r="I45" s="26"/>
      <c r="J45" s="26"/>
      <c r="K45" s="27" t="s">
        <v>29</v>
      </c>
    </row>
    <row r="46" spans="1:11" ht="23.25" thickBot="1">
      <c r="A46" s="27" t="s">
        <v>89</v>
      </c>
      <c r="B46" s="57" t="s">
        <v>40</v>
      </c>
      <c r="C46" s="49" t="s">
        <v>46</v>
      </c>
      <c r="D46" s="17" t="s">
        <v>96</v>
      </c>
      <c r="E46" s="25">
        <v>300000</v>
      </c>
      <c r="F46" s="25">
        <v>100000</v>
      </c>
      <c r="G46" s="25">
        <v>200000</v>
      </c>
      <c r="H46" s="23"/>
      <c r="I46" s="26"/>
      <c r="J46" s="26"/>
      <c r="K46" s="27" t="s">
        <v>29</v>
      </c>
    </row>
    <row r="47" spans="1:11" ht="12.75">
      <c r="A47" s="27" t="s">
        <v>51</v>
      </c>
      <c r="B47" s="57" t="s">
        <v>40</v>
      </c>
      <c r="C47" s="49" t="s">
        <v>46</v>
      </c>
      <c r="D47" s="17" t="s">
        <v>101</v>
      </c>
      <c r="E47" s="25">
        <v>200000</v>
      </c>
      <c r="F47" s="25">
        <v>200000</v>
      </c>
      <c r="G47" s="25"/>
      <c r="H47" s="23"/>
      <c r="I47" s="26"/>
      <c r="J47" s="26"/>
      <c r="K47" s="27" t="s">
        <v>29</v>
      </c>
    </row>
    <row r="48" spans="1:12" ht="12.75">
      <c r="A48" s="28" t="s">
        <v>90</v>
      </c>
      <c r="B48" s="52" t="s">
        <v>40</v>
      </c>
      <c r="C48" s="65" t="s">
        <v>46</v>
      </c>
      <c r="D48" s="66" t="s">
        <v>157</v>
      </c>
      <c r="E48" s="62">
        <v>400000</v>
      </c>
      <c r="F48" s="62">
        <v>115000</v>
      </c>
      <c r="G48" s="62">
        <v>285000</v>
      </c>
      <c r="H48" s="63"/>
      <c r="I48" s="61"/>
      <c r="J48" s="61"/>
      <c r="K48" s="28" t="s">
        <v>29</v>
      </c>
      <c r="L48" s="75"/>
    </row>
    <row r="49" spans="1:12" ht="22.5">
      <c r="A49" s="58" t="s">
        <v>91</v>
      </c>
      <c r="B49" s="77" t="s">
        <v>40</v>
      </c>
      <c r="C49" s="60" t="s">
        <v>46</v>
      </c>
      <c r="D49" s="20" t="s">
        <v>140</v>
      </c>
      <c r="E49" s="25">
        <v>50000</v>
      </c>
      <c r="F49" s="25">
        <v>50000</v>
      </c>
      <c r="G49" s="25"/>
      <c r="H49" s="23"/>
      <c r="I49" s="26"/>
      <c r="J49" s="26"/>
      <c r="K49" s="27" t="s">
        <v>29</v>
      </c>
      <c r="L49" s="75"/>
    </row>
    <row r="50" spans="1:12" ht="22.5">
      <c r="A50" s="204" t="s">
        <v>111</v>
      </c>
      <c r="B50" s="198" t="s">
        <v>40</v>
      </c>
      <c r="C50" s="200" t="s">
        <v>46</v>
      </c>
      <c r="D50" s="79" t="s">
        <v>52</v>
      </c>
      <c r="E50" s="181">
        <v>756600</v>
      </c>
      <c r="F50" s="181">
        <v>756600</v>
      </c>
      <c r="G50" s="181"/>
      <c r="H50" s="163"/>
      <c r="I50" s="165"/>
      <c r="J50" s="165"/>
      <c r="K50" s="168" t="s">
        <v>29</v>
      </c>
      <c r="L50" s="75"/>
    </row>
    <row r="51" spans="1:12" ht="12.75">
      <c r="A51" s="205"/>
      <c r="B51" s="169"/>
      <c r="C51" s="171"/>
      <c r="D51" s="18" t="s">
        <v>53</v>
      </c>
      <c r="E51" s="202"/>
      <c r="F51" s="202"/>
      <c r="G51" s="181"/>
      <c r="H51" s="163"/>
      <c r="I51" s="165"/>
      <c r="J51" s="165"/>
      <c r="K51" s="158"/>
      <c r="L51" s="75"/>
    </row>
    <row r="52" spans="1:12" ht="12.75">
      <c r="A52" s="205"/>
      <c r="B52" s="169"/>
      <c r="C52" s="171"/>
      <c r="D52" s="18" t="s">
        <v>160</v>
      </c>
      <c r="E52" s="202"/>
      <c r="F52" s="202"/>
      <c r="G52" s="181"/>
      <c r="H52" s="163"/>
      <c r="I52" s="165"/>
      <c r="J52" s="165"/>
      <c r="K52" s="158"/>
      <c r="L52" s="75"/>
    </row>
    <row r="53" spans="1:12" ht="12.75">
      <c r="A53" s="205"/>
      <c r="B53" s="169"/>
      <c r="C53" s="171"/>
      <c r="D53" s="19" t="s">
        <v>161</v>
      </c>
      <c r="E53" s="202"/>
      <c r="F53" s="202"/>
      <c r="G53" s="181"/>
      <c r="H53" s="163"/>
      <c r="I53" s="165"/>
      <c r="J53" s="165"/>
      <c r="K53" s="158"/>
      <c r="L53" s="75"/>
    </row>
    <row r="54" spans="1:12" ht="12.75">
      <c r="A54" s="205"/>
      <c r="B54" s="169"/>
      <c r="C54" s="171"/>
      <c r="D54" s="19" t="s">
        <v>158</v>
      </c>
      <c r="E54" s="202"/>
      <c r="F54" s="202"/>
      <c r="G54" s="181"/>
      <c r="H54" s="163"/>
      <c r="I54" s="165"/>
      <c r="J54" s="165"/>
      <c r="K54" s="158"/>
      <c r="L54" s="75"/>
    </row>
    <row r="55" spans="1:12" ht="12.75">
      <c r="A55" s="205"/>
      <c r="B55" s="169"/>
      <c r="C55" s="171"/>
      <c r="D55" s="19" t="s">
        <v>159</v>
      </c>
      <c r="E55" s="202"/>
      <c r="F55" s="202"/>
      <c r="G55" s="181"/>
      <c r="H55" s="163"/>
      <c r="I55" s="165"/>
      <c r="J55" s="165"/>
      <c r="K55" s="158"/>
      <c r="L55" s="75"/>
    </row>
    <row r="56" spans="1:12" ht="22.5">
      <c r="A56" s="205"/>
      <c r="B56" s="169"/>
      <c r="C56" s="171"/>
      <c r="D56" s="19" t="s">
        <v>162</v>
      </c>
      <c r="E56" s="202"/>
      <c r="F56" s="202"/>
      <c r="G56" s="181"/>
      <c r="H56" s="163"/>
      <c r="I56" s="165"/>
      <c r="J56" s="165"/>
      <c r="K56" s="158"/>
      <c r="L56" s="75"/>
    </row>
    <row r="57" spans="1:12" ht="12.75">
      <c r="A57" s="205"/>
      <c r="B57" s="169"/>
      <c r="C57" s="171"/>
      <c r="D57" s="19" t="s">
        <v>163</v>
      </c>
      <c r="E57" s="202"/>
      <c r="F57" s="202"/>
      <c r="G57" s="181"/>
      <c r="H57" s="163"/>
      <c r="I57" s="165"/>
      <c r="J57" s="165"/>
      <c r="K57" s="158"/>
      <c r="L57" s="75"/>
    </row>
    <row r="58" spans="1:12" ht="27.75" customHeight="1">
      <c r="A58" s="205"/>
      <c r="B58" s="169"/>
      <c r="C58" s="171"/>
      <c r="D58" s="19" t="s">
        <v>164</v>
      </c>
      <c r="E58" s="202"/>
      <c r="F58" s="202"/>
      <c r="G58" s="181"/>
      <c r="H58" s="163"/>
      <c r="I58" s="165"/>
      <c r="J58" s="165"/>
      <c r="K58" s="158"/>
      <c r="L58" s="75"/>
    </row>
    <row r="59" spans="1:12" ht="319.5" customHeight="1">
      <c r="A59" s="206"/>
      <c r="B59" s="199"/>
      <c r="C59" s="201"/>
      <c r="D59" s="73" t="s">
        <v>119</v>
      </c>
      <c r="E59" s="202"/>
      <c r="F59" s="202"/>
      <c r="G59" s="181"/>
      <c r="H59" s="163"/>
      <c r="I59" s="165"/>
      <c r="J59" s="165"/>
      <c r="K59" s="159"/>
      <c r="L59" s="75"/>
    </row>
    <row r="60" spans="1:12" ht="12.75">
      <c r="A60" s="67" t="s">
        <v>148</v>
      </c>
      <c r="B60" s="54" t="s">
        <v>40</v>
      </c>
      <c r="C60" s="64" t="s">
        <v>46</v>
      </c>
      <c r="D60" s="68" t="s">
        <v>54</v>
      </c>
      <c r="E60" s="69">
        <v>150000</v>
      </c>
      <c r="F60" s="69">
        <v>150000</v>
      </c>
      <c r="G60" s="70"/>
      <c r="H60" s="71"/>
      <c r="I60" s="72"/>
      <c r="J60" s="72"/>
      <c r="K60" s="39" t="s">
        <v>29</v>
      </c>
      <c r="L60" s="75"/>
    </row>
    <row r="61" spans="1:12" ht="12.75">
      <c r="A61" s="76">
        <v>5</v>
      </c>
      <c r="B61" s="59" t="s">
        <v>55</v>
      </c>
      <c r="C61" s="59" t="s">
        <v>123</v>
      </c>
      <c r="D61" s="78" t="s">
        <v>57</v>
      </c>
      <c r="E61" s="40">
        <v>250000</v>
      </c>
      <c r="F61" s="40">
        <v>250000</v>
      </c>
      <c r="G61" s="40"/>
      <c r="H61" s="41"/>
      <c r="I61" s="42"/>
      <c r="J61" s="42"/>
      <c r="K61" s="43" t="s">
        <v>29</v>
      </c>
      <c r="L61" s="75"/>
    </row>
    <row r="62" spans="1:12" ht="12.75">
      <c r="A62" s="76">
        <v>6</v>
      </c>
      <c r="B62" s="59" t="s">
        <v>55</v>
      </c>
      <c r="C62" s="59" t="s">
        <v>56</v>
      </c>
      <c r="D62" s="78" t="s">
        <v>118</v>
      </c>
      <c r="E62" s="40">
        <v>40000</v>
      </c>
      <c r="F62" s="40">
        <v>40000</v>
      </c>
      <c r="G62" s="40"/>
      <c r="H62" s="41"/>
      <c r="I62" s="42"/>
      <c r="J62" s="42"/>
      <c r="K62" s="43" t="s">
        <v>29</v>
      </c>
      <c r="L62" s="75"/>
    </row>
    <row r="63" spans="1:12" ht="22.5">
      <c r="A63" s="58" t="s">
        <v>113</v>
      </c>
      <c r="B63" s="60" t="s">
        <v>55</v>
      </c>
      <c r="C63" s="60" t="s">
        <v>56</v>
      </c>
      <c r="D63" s="20" t="s">
        <v>154</v>
      </c>
      <c r="E63" s="25">
        <v>35000</v>
      </c>
      <c r="F63" s="25">
        <v>35000</v>
      </c>
      <c r="G63" s="25"/>
      <c r="H63" s="44"/>
      <c r="I63" s="26"/>
      <c r="J63" s="26"/>
      <c r="K63" s="27" t="s">
        <v>29</v>
      </c>
      <c r="L63" s="75"/>
    </row>
    <row r="64" spans="1:12" ht="22.5">
      <c r="A64" s="58" t="s">
        <v>117</v>
      </c>
      <c r="B64" s="60" t="s">
        <v>55</v>
      </c>
      <c r="C64" s="60" t="s">
        <v>56</v>
      </c>
      <c r="D64" s="20" t="s">
        <v>155</v>
      </c>
      <c r="E64" s="25">
        <v>5000</v>
      </c>
      <c r="F64" s="25">
        <v>5000</v>
      </c>
      <c r="G64" s="25"/>
      <c r="H64" s="44"/>
      <c r="I64" s="26"/>
      <c r="J64" s="26"/>
      <c r="K64" s="27" t="s">
        <v>29</v>
      </c>
      <c r="L64" s="75"/>
    </row>
    <row r="65" spans="1:12" ht="22.5">
      <c r="A65" s="76">
        <v>7</v>
      </c>
      <c r="B65" s="59" t="s">
        <v>58</v>
      </c>
      <c r="C65" s="59" t="s">
        <v>59</v>
      </c>
      <c r="D65" s="78" t="s">
        <v>60</v>
      </c>
      <c r="E65" s="40">
        <f>F65</f>
        <v>85000</v>
      </c>
      <c r="F65" s="40">
        <v>85000</v>
      </c>
      <c r="G65" s="40"/>
      <c r="H65" s="41"/>
      <c r="I65" s="42"/>
      <c r="J65" s="42"/>
      <c r="K65" s="43" t="s">
        <v>29</v>
      </c>
      <c r="L65" s="75"/>
    </row>
    <row r="66" spans="1:12" ht="22.5">
      <c r="A66" s="76">
        <v>8</v>
      </c>
      <c r="B66" s="59" t="s">
        <v>102</v>
      </c>
      <c r="C66" s="59" t="s">
        <v>109</v>
      </c>
      <c r="D66" s="78" t="s">
        <v>110</v>
      </c>
      <c r="E66" s="40">
        <v>5000</v>
      </c>
      <c r="F66" s="40">
        <v>5000</v>
      </c>
      <c r="G66" s="40"/>
      <c r="H66" s="45"/>
      <c r="I66" s="46"/>
      <c r="J66" s="46"/>
      <c r="K66" s="27"/>
      <c r="L66" s="75"/>
    </row>
    <row r="67" spans="1:12" ht="12.75">
      <c r="A67" s="76">
        <v>9</v>
      </c>
      <c r="B67" s="59" t="s">
        <v>102</v>
      </c>
      <c r="C67" s="59" t="s">
        <v>103</v>
      </c>
      <c r="D67" s="78" t="s">
        <v>104</v>
      </c>
      <c r="E67" s="40">
        <v>40000</v>
      </c>
      <c r="F67" s="40">
        <v>40000</v>
      </c>
      <c r="G67" s="40"/>
      <c r="H67" s="45"/>
      <c r="I67" s="46"/>
      <c r="J67" s="46"/>
      <c r="K67" s="43" t="s">
        <v>29</v>
      </c>
      <c r="L67" s="75"/>
    </row>
    <row r="68" spans="1:12" ht="12.75">
      <c r="A68" s="76">
        <v>10</v>
      </c>
      <c r="B68" s="59" t="s">
        <v>102</v>
      </c>
      <c r="C68" s="59" t="s">
        <v>107</v>
      </c>
      <c r="D68" s="78" t="s">
        <v>112</v>
      </c>
      <c r="E68" s="40">
        <v>35000</v>
      </c>
      <c r="F68" s="40">
        <v>35000</v>
      </c>
      <c r="G68" s="40"/>
      <c r="H68" s="45"/>
      <c r="I68" s="46"/>
      <c r="J68" s="46"/>
      <c r="K68" s="43" t="s">
        <v>29</v>
      </c>
      <c r="L68" s="75"/>
    </row>
    <row r="69" spans="1:12" ht="12.75">
      <c r="A69" s="76">
        <v>11</v>
      </c>
      <c r="B69" s="59" t="s">
        <v>61</v>
      </c>
      <c r="C69" s="59" t="s">
        <v>62</v>
      </c>
      <c r="D69" s="78" t="s">
        <v>156</v>
      </c>
      <c r="E69" s="40">
        <f>E70+E71+E72</f>
        <v>4510000</v>
      </c>
      <c r="F69" s="40">
        <f>F70+F71+F72</f>
        <v>3710000</v>
      </c>
      <c r="G69" s="40">
        <f>G70</f>
        <v>800000</v>
      </c>
      <c r="H69" s="45">
        <f>H70</f>
        <v>0</v>
      </c>
      <c r="I69" s="46"/>
      <c r="J69" s="46"/>
      <c r="K69" s="43"/>
      <c r="L69" s="75"/>
    </row>
    <row r="70" spans="1:12" ht="12.75">
      <c r="A70" s="27" t="s">
        <v>114</v>
      </c>
      <c r="B70" s="60" t="s">
        <v>61</v>
      </c>
      <c r="C70" s="60" t="s">
        <v>62</v>
      </c>
      <c r="D70" s="22" t="s">
        <v>165</v>
      </c>
      <c r="E70" s="25">
        <v>3950000</v>
      </c>
      <c r="F70" s="25">
        <v>3150000</v>
      </c>
      <c r="G70" s="25">
        <v>800000</v>
      </c>
      <c r="H70" s="23"/>
      <c r="I70" s="26"/>
      <c r="J70" s="26"/>
      <c r="K70" s="27" t="s">
        <v>29</v>
      </c>
      <c r="L70" s="75"/>
    </row>
    <row r="71" spans="1:12" ht="12.75">
      <c r="A71" s="27" t="s">
        <v>115</v>
      </c>
      <c r="B71" s="60" t="s">
        <v>61</v>
      </c>
      <c r="C71" s="60" t="s">
        <v>62</v>
      </c>
      <c r="D71" s="22" t="s">
        <v>142</v>
      </c>
      <c r="E71" s="25">
        <v>160000</v>
      </c>
      <c r="F71" s="25">
        <v>160000</v>
      </c>
      <c r="G71" s="25"/>
      <c r="H71" s="23"/>
      <c r="I71" s="26"/>
      <c r="J71" s="26"/>
      <c r="K71" s="27" t="s">
        <v>141</v>
      </c>
      <c r="L71" s="75"/>
    </row>
    <row r="72" spans="1:12" ht="22.5">
      <c r="A72" s="27" t="s">
        <v>124</v>
      </c>
      <c r="B72" s="60" t="s">
        <v>61</v>
      </c>
      <c r="C72" s="60" t="s">
        <v>62</v>
      </c>
      <c r="D72" s="23" t="s">
        <v>70</v>
      </c>
      <c r="E72" s="25">
        <v>400000</v>
      </c>
      <c r="F72" s="25">
        <v>400000</v>
      </c>
      <c r="G72" s="25"/>
      <c r="H72" s="23"/>
      <c r="I72" s="37"/>
      <c r="J72" s="37"/>
      <c r="K72" s="27" t="s">
        <v>29</v>
      </c>
      <c r="L72" s="75"/>
    </row>
    <row r="73" spans="1:11" ht="22.5">
      <c r="A73" s="43">
        <v>12</v>
      </c>
      <c r="B73" s="59" t="s">
        <v>61</v>
      </c>
      <c r="C73" s="59" t="s">
        <v>63</v>
      </c>
      <c r="D73" s="21" t="s">
        <v>143</v>
      </c>
      <c r="E73" s="40">
        <f>F73+I73</f>
        <v>800000</v>
      </c>
      <c r="F73" s="40">
        <v>500000</v>
      </c>
      <c r="G73" s="40">
        <v>0</v>
      </c>
      <c r="H73" s="41"/>
      <c r="I73" s="46">
        <v>300000</v>
      </c>
      <c r="J73" s="46"/>
      <c r="K73" s="43" t="s">
        <v>29</v>
      </c>
    </row>
    <row r="74" spans="1:11" ht="22.5">
      <c r="A74" s="43">
        <v>13</v>
      </c>
      <c r="B74" s="59" t="s">
        <v>61</v>
      </c>
      <c r="C74" s="59" t="s">
        <v>108</v>
      </c>
      <c r="D74" s="21" t="s">
        <v>116</v>
      </c>
      <c r="E74" s="40">
        <v>6000</v>
      </c>
      <c r="F74" s="40">
        <v>6000</v>
      </c>
      <c r="G74" s="40"/>
      <c r="H74" s="45"/>
      <c r="I74" s="46"/>
      <c r="J74" s="46"/>
      <c r="K74" s="43" t="s">
        <v>168</v>
      </c>
    </row>
    <row r="75" spans="1:11" ht="12.75">
      <c r="A75" s="43">
        <v>14</v>
      </c>
      <c r="B75" s="59" t="s">
        <v>64</v>
      </c>
      <c r="C75" s="59" t="s">
        <v>65</v>
      </c>
      <c r="D75" s="24" t="s">
        <v>66</v>
      </c>
      <c r="E75" s="40">
        <f>F75+J75</f>
        <v>159654</v>
      </c>
      <c r="F75" s="40">
        <v>159654</v>
      </c>
      <c r="G75" s="40"/>
      <c r="H75" s="41"/>
      <c r="I75" s="46"/>
      <c r="J75" s="46"/>
      <c r="K75" s="43" t="s">
        <v>29</v>
      </c>
    </row>
    <row r="76" spans="1:11" ht="22.5">
      <c r="A76" s="43">
        <v>15</v>
      </c>
      <c r="B76" s="59" t="s">
        <v>64</v>
      </c>
      <c r="C76" s="59" t="s">
        <v>67</v>
      </c>
      <c r="D76" s="21" t="s">
        <v>144</v>
      </c>
      <c r="E76" s="40">
        <v>510000</v>
      </c>
      <c r="F76" s="40">
        <v>510000</v>
      </c>
      <c r="G76" s="40"/>
      <c r="H76" s="41"/>
      <c r="I76" s="46"/>
      <c r="J76" s="46"/>
      <c r="K76" s="43" t="s">
        <v>18</v>
      </c>
    </row>
    <row r="77" spans="1:11" ht="12.75">
      <c r="A77" s="43">
        <v>16</v>
      </c>
      <c r="B77" s="59" t="s">
        <v>68</v>
      </c>
      <c r="C77" s="59" t="s">
        <v>69</v>
      </c>
      <c r="D77" s="21" t="s">
        <v>71</v>
      </c>
      <c r="E77" s="40">
        <v>30000</v>
      </c>
      <c r="F77" s="40">
        <v>30000</v>
      </c>
      <c r="G77" s="40"/>
      <c r="H77" s="41"/>
      <c r="I77" s="46"/>
      <c r="J77" s="46"/>
      <c r="K77" s="43" t="s">
        <v>29</v>
      </c>
    </row>
    <row r="78" spans="1:11" ht="12.75">
      <c r="A78" s="43">
        <v>17</v>
      </c>
      <c r="B78" s="59" t="s">
        <v>72</v>
      </c>
      <c r="C78" s="59" t="s">
        <v>73</v>
      </c>
      <c r="D78" s="21" t="s">
        <v>106</v>
      </c>
      <c r="E78" s="40">
        <f>E79+E80+E81</f>
        <v>670000</v>
      </c>
      <c r="F78" s="40">
        <f>F79+F80+F81</f>
        <v>670000</v>
      </c>
      <c r="G78" s="40"/>
      <c r="H78" s="41"/>
      <c r="I78" s="46"/>
      <c r="J78" s="46"/>
      <c r="K78" s="43" t="s">
        <v>29</v>
      </c>
    </row>
    <row r="79" spans="1:11" ht="34.5" customHeight="1">
      <c r="A79" s="27" t="s">
        <v>125</v>
      </c>
      <c r="B79" s="60" t="s">
        <v>72</v>
      </c>
      <c r="C79" s="60" t="s">
        <v>73</v>
      </c>
      <c r="D79" s="17" t="s">
        <v>146</v>
      </c>
      <c r="E79" s="25">
        <v>320000</v>
      </c>
      <c r="F79" s="25">
        <v>320000</v>
      </c>
      <c r="G79" s="25"/>
      <c r="H79" s="44"/>
      <c r="I79" s="37"/>
      <c r="J79" s="46"/>
      <c r="K79" s="27" t="s">
        <v>29</v>
      </c>
    </row>
    <row r="80" spans="1:11" ht="34.5" customHeight="1">
      <c r="A80" s="27" t="s">
        <v>126</v>
      </c>
      <c r="B80" s="60" t="s">
        <v>72</v>
      </c>
      <c r="C80" s="60" t="s">
        <v>73</v>
      </c>
      <c r="D80" s="17" t="s">
        <v>105</v>
      </c>
      <c r="E80" s="25">
        <v>50000</v>
      </c>
      <c r="F80" s="25">
        <v>50000</v>
      </c>
      <c r="G80" s="25"/>
      <c r="H80" s="44"/>
      <c r="I80" s="37"/>
      <c r="J80" s="46"/>
      <c r="K80" s="27" t="s">
        <v>29</v>
      </c>
    </row>
    <row r="81" spans="1:11" ht="22.5">
      <c r="A81" s="27" t="s">
        <v>149</v>
      </c>
      <c r="B81" s="60" t="s">
        <v>72</v>
      </c>
      <c r="C81" s="60" t="s">
        <v>73</v>
      </c>
      <c r="D81" s="17" t="s">
        <v>145</v>
      </c>
      <c r="E81" s="25">
        <f>F81</f>
        <v>300000</v>
      </c>
      <c r="F81" s="25">
        <v>300000</v>
      </c>
      <c r="G81" s="25"/>
      <c r="H81" s="44"/>
      <c r="I81" s="37"/>
      <c r="J81" s="46"/>
      <c r="K81" s="43" t="s">
        <v>29</v>
      </c>
    </row>
    <row r="82" spans="1:11" ht="12.75">
      <c r="A82" s="43">
        <v>18</v>
      </c>
      <c r="B82" s="59" t="s">
        <v>72</v>
      </c>
      <c r="C82" s="59" t="s">
        <v>74</v>
      </c>
      <c r="D82" s="21" t="s">
        <v>75</v>
      </c>
      <c r="E82" s="40">
        <f>E83+E84+E85+E86</f>
        <v>96247</v>
      </c>
      <c r="F82" s="40">
        <f>F83+F84+F85+F86</f>
        <v>96247</v>
      </c>
      <c r="G82" s="40"/>
      <c r="H82" s="45"/>
      <c r="I82" s="46"/>
      <c r="J82" s="46"/>
      <c r="K82" s="43" t="s">
        <v>29</v>
      </c>
    </row>
    <row r="83" spans="1:11" ht="22.5">
      <c r="A83" s="27" t="s">
        <v>150</v>
      </c>
      <c r="B83" s="60" t="s">
        <v>72</v>
      </c>
      <c r="C83" s="60" t="s">
        <v>74</v>
      </c>
      <c r="D83" s="17" t="s">
        <v>76</v>
      </c>
      <c r="E83" s="25">
        <v>9973</v>
      </c>
      <c r="F83" s="25">
        <v>9973</v>
      </c>
      <c r="G83" s="25"/>
      <c r="H83" s="44"/>
      <c r="I83" s="37"/>
      <c r="J83" s="37"/>
      <c r="K83" s="27" t="s">
        <v>29</v>
      </c>
    </row>
    <row r="84" spans="1:11" ht="12.75">
      <c r="A84" s="27" t="s">
        <v>151</v>
      </c>
      <c r="B84" s="60" t="s">
        <v>72</v>
      </c>
      <c r="C84" s="60" t="s">
        <v>74</v>
      </c>
      <c r="D84" s="17" t="s">
        <v>166</v>
      </c>
      <c r="E84" s="25">
        <v>31958</v>
      </c>
      <c r="F84" s="25">
        <v>31958</v>
      </c>
      <c r="G84" s="25"/>
      <c r="H84" s="44"/>
      <c r="I84" s="37"/>
      <c r="J84" s="37"/>
      <c r="K84" s="27" t="s">
        <v>29</v>
      </c>
    </row>
    <row r="85" spans="1:11" ht="12.75">
      <c r="A85" s="27" t="s">
        <v>152</v>
      </c>
      <c r="B85" s="60" t="s">
        <v>72</v>
      </c>
      <c r="C85" s="60" t="s">
        <v>74</v>
      </c>
      <c r="D85" s="17" t="s">
        <v>167</v>
      </c>
      <c r="E85" s="25">
        <v>18000</v>
      </c>
      <c r="F85" s="25">
        <v>18000</v>
      </c>
      <c r="G85" s="25"/>
      <c r="H85" s="44"/>
      <c r="I85" s="37"/>
      <c r="J85" s="37"/>
      <c r="K85" s="27" t="s">
        <v>29</v>
      </c>
    </row>
    <row r="86" spans="1:11" ht="22.5">
      <c r="A86" s="27" t="s">
        <v>153</v>
      </c>
      <c r="B86" s="60" t="s">
        <v>72</v>
      </c>
      <c r="C86" s="60" t="s">
        <v>74</v>
      </c>
      <c r="D86" s="17" t="s">
        <v>77</v>
      </c>
      <c r="E86" s="25">
        <v>36316</v>
      </c>
      <c r="F86" s="25">
        <v>36316</v>
      </c>
      <c r="G86" s="25"/>
      <c r="H86" s="44"/>
      <c r="I86" s="37"/>
      <c r="J86" s="37"/>
      <c r="K86" s="27" t="s">
        <v>29</v>
      </c>
    </row>
    <row r="87" spans="1:11" ht="12.75">
      <c r="A87" s="43">
        <v>19</v>
      </c>
      <c r="B87" s="59" t="s">
        <v>78</v>
      </c>
      <c r="C87" s="59" t="s">
        <v>79</v>
      </c>
      <c r="D87" s="21" t="s">
        <v>80</v>
      </c>
      <c r="E87" s="40">
        <f>F87</f>
        <v>150000</v>
      </c>
      <c r="F87" s="40">
        <v>150000</v>
      </c>
      <c r="G87" s="40"/>
      <c r="H87" s="45"/>
      <c r="I87" s="46"/>
      <c r="J87" s="46"/>
      <c r="K87" s="43" t="s">
        <v>29</v>
      </c>
    </row>
    <row r="88" spans="1:11" ht="12.75">
      <c r="A88" s="211" t="s">
        <v>81</v>
      </c>
      <c r="B88" s="211"/>
      <c r="C88" s="211"/>
      <c r="D88" s="211"/>
      <c r="E88" s="40">
        <f>E10+E36+E37+E38+E61+E62+E65+E66+E67+E68+E69+E73+E74+E75+E76+E77+E78+E82+E87</f>
        <v>16485101</v>
      </c>
      <c r="F88" s="40">
        <f>F10+F36+F37+F38+F61+F62+F65+F66+F67+F68+F69+F73+F74+F75+F77+F76+F78+F82+F87</f>
        <v>10548501</v>
      </c>
      <c r="G88" s="40">
        <f>G10+G36+G37+G38+G61+G62+G65+G66+G67+G68+G69+G73+G74+G75+G77+G76+G78+G82+G87</f>
        <v>4000000</v>
      </c>
      <c r="H88" s="40"/>
      <c r="I88" s="40">
        <f>I10+I36+I37+I38+I61+I62+I65+I66+I67+I68+I69+I73+I74+I75+I77+I76+I78+I82+I87</f>
        <v>300000</v>
      </c>
      <c r="J88" s="40">
        <f>J10+J36+J37+J38+J61+J62+J65+J66+J67+J68+J69+J73+J74+J75+J77+J76+J78+J82+J87</f>
        <v>1636600</v>
      </c>
      <c r="K88" s="43" t="s">
        <v>82</v>
      </c>
    </row>
    <row r="89" ht="12.75">
      <c r="F89" s="2"/>
    </row>
    <row r="90" ht="12.75">
      <c r="F90" s="2"/>
    </row>
    <row r="91" ht="12.75">
      <c r="F91" s="2"/>
    </row>
    <row r="92" ht="12.75">
      <c r="F92" s="2"/>
    </row>
    <row r="93" ht="12.75">
      <c r="F93" s="2"/>
    </row>
    <row r="94" ht="12.75">
      <c r="F94" s="2"/>
    </row>
    <row r="95" ht="12.75">
      <c r="F95" s="2"/>
    </row>
    <row r="96" ht="12.75">
      <c r="F96" s="2"/>
    </row>
    <row r="97" ht="12.75">
      <c r="F97" s="2"/>
    </row>
    <row r="98" ht="12.75">
      <c r="F98" s="2"/>
    </row>
    <row r="99" ht="12.75">
      <c r="F99" s="2"/>
    </row>
    <row r="100" ht="12.75">
      <c r="F100" s="2"/>
    </row>
    <row r="101" ht="12.75">
      <c r="F101" s="2"/>
    </row>
    <row r="102" ht="12.75">
      <c r="F102" s="2"/>
    </row>
    <row r="103" ht="12.75">
      <c r="F103" s="2"/>
    </row>
    <row r="104" ht="12.75">
      <c r="F104" s="2"/>
    </row>
    <row r="105" ht="12.75">
      <c r="F105" s="2"/>
    </row>
    <row r="106" ht="12.75">
      <c r="F106" s="2"/>
    </row>
    <row r="107" ht="12.75">
      <c r="F107" s="2"/>
    </row>
    <row r="108" ht="12.75">
      <c r="F108" s="2"/>
    </row>
    <row r="109" ht="12.75">
      <c r="F109" s="2"/>
    </row>
    <row r="110" ht="12.75">
      <c r="F110" s="2"/>
    </row>
    <row r="111" ht="12.75">
      <c r="F111" s="2"/>
    </row>
    <row r="112" ht="12.75">
      <c r="F112" s="2"/>
    </row>
    <row r="113" ht="12.75">
      <c r="F113" s="2"/>
    </row>
    <row r="114" ht="12.75">
      <c r="F114" s="2"/>
    </row>
    <row r="115" ht="12.75">
      <c r="F115" s="2"/>
    </row>
    <row r="116" ht="12.75">
      <c r="F116" s="2"/>
    </row>
    <row r="117" ht="12.75">
      <c r="F117" s="2"/>
    </row>
    <row r="118" ht="12.75">
      <c r="F118" s="2"/>
    </row>
    <row r="119" ht="12.75">
      <c r="F119" s="2"/>
    </row>
    <row r="120" ht="12.75">
      <c r="F120" s="2"/>
    </row>
    <row r="121" spans="5:6" ht="12.75">
      <c r="E121" s="2"/>
      <c r="F121" s="2"/>
    </row>
    <row r="122" ht="12.75"/>
    <row r="123" spans="1:11" ht="18">
      <c r="A123" s="183" t="s">
        <v>0</v>
      </c>
      <c r="B123" s="183"/>
      <c r="C123" s="183"/>
      <c r="D123" s="183"/>
      <c r="E123" s="183"/>
      <c r="F123" s="183"/>
      <c r="G123" s="183"/>
      <c r="H123" s="183"/>
      <c r="I123" s="183"/>
      <c r="J123" s="183"/>
      <c r="K123" s="183"/>
    </row>
    <row r="124" spans="1:11" ht="12.75">
      <c r="A124" s="184" t="s">
        <v>1</v>
      </c>
      <c r="B124" s="186" t="s">
        <v>2</v>
      </c>
      <c r="C124" s="186" t="s">
        <v>3</v>
      </c>
      <c r="D124" s="188" t="s">
        <v>4</v>
      </c>
      <c r="E124" s="190" t="s">
        <v>5</v>
      </c>
      <c r="F124" s="191"/>
      <c r="G124" s="191"/>
      <c r="H124" s="191"/>
      <c r="I124" s="191"/>
      <c r="J124" s="192"/>
      <c r="K124" s="193" t="s">
        <v>6</v>
      </c>
    </row>
    <row r="125" spans="1:11" ht="12.75">
      <c r="A125" s="185"/>
      <c r="B125" s="187"/>
      <c r="C125" s="187"/>
      <c r="D125" s="189"/>
      <c r="E125" s="175" t="s">
        <v>170</v>
      </c>
      <c r="F125" s="195" t="s">
        <v>7</v>
      </c>
      <c r="G125" s="196"/>
      <c r="H125" s="196"/>
      <c r="I125" s="196"/>
      <c r="J125" s="197"/>
      <c r="K125" s="194"/>
    </row>
    <row r="126" spans="1:11" ht="12.75">
      <c r="A126" s="185"/>
      <c r="B126" s="187"/>
      <c r="C126" s="187"/>
      <c r="D126" s="189"/>
      <c r="E126" s="175"/>
      <c r="F126" s="175" t="s">
        <v>8</v>
      </c>
      <c r="G126" s="175" t="s">
        <v>9</v>
      </c>
      <c r="H126" s="175" t="s">
        <v>10</v>
      </c>
      <c r="I126" s="175" t="s">
        <v>11</v>
      </c>
      <c r="J126" s="176" t="s">
        <v>169</v>
      </c>
      <c r="K126" s="194"/>
    </row>
    <row r="127" spans="1:11" ht="12.75">
      <c r="A127" s="185"/>
      <c r="B127" s="187"/>
      <c r="C127" s="187"/>
      <c r="D127" s="189"/>
      <c r="E127" s="175"/>
      <c r="F127" s="175"/>
      <c r="G127" s="175"/>
      <c r="H127" s="175"/>
      <c r="I127" s="175"/>
      <c r="J127" s="177"/>
      <c r="K127" s="194"/>
    </row>
    <row r="128" spans="1:11" ht="12.75">
      <c r="A128" s="185"/>
      <c r="B128" s="187"/>
      <c r="C128" s="187"/>
      <c r="D128" s="189"/>
      <c r="E128" s="175"/>
      <c r="F128" s="175"/>
      <c r="G128" s="175"/>
      <c r="H128" s="175"/>
      <c r="I128" s="175"/>
      <c r="J128" s="178"/>
      <c r="K128" s="194"/>
    </row>
    <row r="129" spans="1:11" ht="13.5" thickBot="1">
      <c r="A129" s="113">
        <v>1</v>
      </c>
      <c r="B129" s="3">
        <v>2</v>
      </c>
      <c r="C129" s="3">
        <v>3</v>
      </c>
      <c r="D129" s="3">
        <v>4</v>
      </c>
      <c r="E129" s="3">
        <v>5</v>
      </c>
      <c r="F129" s="3">
        <v>6</v>
      </c>
      <c r="G129" s="3">
        <v>7</v>
      </c>
      <c r="H129" s="3">
        <v>8</v>
      </c>
      <c r="I129" s="3">
        <v>9</v>
      </c>
      <c r="J129" s="3">
        <v>10</v>
      </c>
      <c r="K129" s="114">
        <v>11</v>
      </c>
    </row>
    <row r="130" spans="1:11" ht="13.5" thickBot="1">
      <c r="A130" s="115" t="s">
        <v>12</v>
      </c>
      <c r="B130" s="48" t="s">
        <v>13</v>
      </c>
      <c r="C130" s="48" t="s">
        <v>14</v>
      </c>
      <c r="D130" s="11" t="s">
        <v>15</v>
      </c>
      <c r="E130" s="6">
        <f>E131+E133+E132+E134+E135+E136+E137+E138+E139+E140+E144+E141+E142+E143</f>
        <v>2100000</v>
      </c>
      <c r="F130" s="6">
        <f>F131+F132+F133+F134+F135+F136+F137+F138+F139+F140+F141+F142+F143+F144</f>
        <v>1285000</v>
      </c>
      <c r="G130" s="6">
        <f>G131+G135+G137+G141+G143</f>
        <v>815000</v>
      </c>
      <c r="H130" s="7"/>
      <c r="I130" s="8"/>
      <c r="J130" s="8"/>
      <c r="K130" s="116"/>
    </row>
    <row r="131" spans="1:11" ht="23.25" thickBot="1">
      <c r="A131" s="27" t="s">
        <v>16</v>
      </c>
      <c r="B131" s="49" t="s">
        <v>13</v>
      </c>
      <c r="C131" s="49" t="s">
        <v>14</v>
      </c>
      <c r="D131" s="12" t="s">
        <v>17</v>
      </c>
      <c r="E131" s="25">
        <f>F131+G131</f>
        <v>500000</v>
      </c>
      <c r="F131" s="25">
        <v>125000</v>
      </c>
      <c r="G131" s="25">
        <v>375000</v>
      </c>
      <c r="H131" s="23"/>
      <c r="I131" s="26"/>
      <c r="J131" s="26"/>
      <c r="K131" s="27" t="s">
        <v>18</v>
      </c>
    </row>
    <row r="132" spans="1:11" ht="23.25" thickBot="1">
      <c r="A132" s="27" t="s">
        <v>19</v>
      </c>
      <c r="B132" s="49" t="s">
        <v>13</v>
      </c>
      <c r="C132" s="49" t="s">
        <v>14</v>
      </c>
      <c r="D132" s="12" t="s">
        <v>97</v>
      </c>
      <c r="E132" s="25">
        <v>47760</v>
      </c>
      <c r="F132" s="25">
        <v>47760</v>
      </c>
      <c r="G132" s="25"/>
      <c r="H132" s="23"/>
      <c r="I132" s="26"/>
      <c r="J132" s="26"/>
      <c r="K132" s="27" t="s">
        <v>18</v>
      </c>
    </row>
    <row r="133" spans="1:11" ht="13.5" thickBot="1">
      <c r="A133" s="27" t="s">
        <v>20</v>
      </c>
      <c r="B133" s="49" t="s">
        <v>13</v>
      </c>
      <c r="C133" s="49" t="s">
        <v>14</v>
      </c>
      <c r="D133" s="5" t="s">
        <v>128</v>
      </c>
      <c r="E133" s="25">
        <v>64000</v>
      </c>
      <c r="F133" s="25">
        <v>64000</v>
      </c>
      <c r="G133" s="25"/>
      <c r="H133" s="23"/>
      <c r="I133" s="26"/>
      <c r="J133" s="26"/>
      <c r="K133" s="27" t="s">
        <v>18</v>
      </c>
    </row>
    <row r="134" spans="1:11" ht="23.25" thickBot="1">
      <c r="A134" s="27" t="s">
        <v>21</v>
      </c>
      <c r="B134" s="49" t="s">
        <v>13</v>
      </c>
      <c r="C134" s="49" t="s">
        <v>14</v>
      </c>
      <c r="D134" s="5" t="s">
        <v>27</v>
      </c>
      <c r="E134" s="25">
        <v>57600</v>
      </c>
      <c r="F134" s="25">
        <v>57600</v>
      </c>
      <c r="G134" s="25"/>
      <c r="H134" s="23"/>
      <c r="I134" s="26"/>
      <c r="J134" s="26"/>
      <c r="K134" s="27" t="s">
        <v>18</v>
      </c>
    </row>
    <row r="135" spans="1:11" ht="34.5" thickBot="1">
      <c r="A135" s="27" t="s">
        <v>22</v>
      </c>
      <c r="B135" s="49" t="s">
        <v>13</v>
      </c>
      <c r="C135" s="49" t="s">
        <v>14</v>
      </c>
      <c r="D135" s="5" t="s">
        <v>99</v>
      </c>
      <c r="E135" s="25">
        <v>327520</v>
      </c>
      <c r="F135" s="25">
        <v>82520</v>
      </c>
      <c r="G135" s="25">
        <v>245000</v>
      </c>
      <c r="H135" s="23"/>
      <c r="I135" s="26"/>
      <c r="J135" s="26"/>
      <c r="K135" s="27" t="s">
        <v>18</v>
      </c>
    </row>
    <row r="136" spans="1:11" ht="34.5" thickBot="1">
      <c r="A136" s="27" t="s">
        <v>23</v>
      </c>
      <c r="B136" s="49" t="s">
        <v>13</v>
      </c>
      <c r="C136" s="49" t="s">
        <v>14</v>
      </c>
      <c r="D136" s="5" t="s">
        <v>98</v>
      </c>
      <c r="E136" s="25">
        <v>31410</v>
      </c>
      <c r="F136" s="25">
        <v>31410</v>
      </c>
      <c r="G136" s="25"/>
      <c r="H136" s="23"/>
      <c r="I136" s="26"/>
      <c r="J136" s="26"/>
      <c r="K136" s="27" t="s">
        <v>18</v>
      </c>
    </row>
    <row r="137" spans="1:11" ht="34.5" thickBot="1">
      <c r="A137" s="27" t="s">
        <v>24</v>
      </c>
      <c r="B137" s="49" t="s">
        <v>13</v>
      </c>
      <c r="C137" s="49" t="s">
        <v>14</v>
      </c>
      <c r="D137" s="5" t="s">
        <v>134</v>
      </c>
      <c r="E137" s="25">
        <v>91260</v>
      </c>
      <c r="F137" s="25">
        <v>26260</v>
      </c>
      <c r="G137" s="25">
        <v>65000</v>
      </c>
      <c r="H137" s="23"/>
      <c r="I137" s="26"/>
      <c r="J137" s="26"/>
      <c r="K137" s="27" t="s">
        <v>18</v>
      </c>
    </row>
    <row r="138" spans="1:11" ht="23.25" thickBot="1">
      <c r="A138" s="27" t="s">
        <v>25</v>
      </c>
      <c r="B138" s="49" t="s">
        <v>13</v>
      </c>
      <c r="C138" s="49" t="s">
        <v>14</v>
      </c>
      <c r="D138" s="5" t="s">
        <v>84</v>
      </c>
      <c r="E138" s="25">
        <v>120000</v>
      </c>
      <c r="F138" s="25">
        <v>120000</v>
      </c>
      <c r="G138" s="25"/>
      <c r="H138" s="23"/>
      <c r="I138" s="26"/>
      <c r="J138" s="26"/>
      <c r="K138" s="27" t="s">
        <v>18</v>
      </c>
    </row>
    <row r="139" spans="1:11" ht="34.5" thickBot="1">
      <c r="A139" s="27" t="s">
        <v>26</v>
      </c>
      <c r="B139" s="49" t="s">
        <v>13</v>
      </c>
      <c r="C139" s="49" t="s">
        <v>14</v>
      </c>
      <c r="D139" s="10" t="s">
        <v>120</v>
      </c>
      <c r="E139" s="25">
        <v>70000</v>
      </c>
      <c r="F139" s="25">
        <v>70000</v>
      </c>
      <c r="G139" s="25"/>
      <c r="H139" s="23"/>
      <c r="I139" s="26"/>
      <c r="J139" s="26"/>
      <c r="K139" s="27" t="s">
        <v>29</v>
      </c>
    </row>
    <row r="140" spans="1:11" ht="23.25" thickBot="1">
      <c r="A140" s="27" t="s">
        <v>121</v>
      </c>
      <c r="B140" s="49" t="s">
        <v>13</v>
      </c>
      <c r="C140" s="49" t="s">
        <v>14</v>
      </c>
      <c r="D140" s="10" t="s">
        <v>127</v>
      </c>
      <c r="E140" s="25">
        <v>80000</v>
      </c>
      <c r="F140" s="25">
        <v>80000</v>
      </c>
      <c r="G140" s="25"/>
      <c r="H140" s="23"/>
      <c r="I140" s="26"/>
      <c r="J140" s="26"/>
      <c r="K140" s="27" t="s">
        <v>29</v>
      </c>
    </row>
    <row r="141" spans="1:11" ht="33.75">
      <c r="A141" s="28" t="s">
        <v>122</v>
      </c>
      <c r="B141" s="49" t="s">
        <v>13</v>
      </c>
      <c r="C141" s="49" t="s">
        <v>14</v>
      </c>
      <c r="D141" s="10" t="s">
        <v>129</v>
      </c>
      <c r="E141" s="62">
        <v>175450</v>
      </c>
      <c r="F141" s="62">
        <v>45450</v>
      </c>
      <c r="G141" s="62">
        <v>130000</v>
      </c>
      <c r="H141" s="63"/>
      <c r="I141" s="61"/>
      <c r="J141" s="61"/>
      <c r="K141" s="28" t="s">
        <v>18</v>
      </c>
    </row>
    <row r="142" spans="1:11" ht="33.75">
      <c r="A142" s="27" t="s">
        <v>130</v>
      </c>
      <c r="B142" s="74" t="s">
        <v>13</v>
      </c>
      <c r="C142" s="74" t="s">
        <v>14</v>
      </c>
      <c r="D142" s="5" t="s">
        <v>131</v>
      </c>
      <c r="E142" s="25">
        <v>100000</v>
      </c>
      <c r="F142" s="25">
        <v>100000</v>
      </c>
      <c r="G142" s="25"/>
      <c r="H142" s="23"/>
      <c r="I142" s="26"/>
      <c r="J142" s="26"/>
      <c r="K142" s="27" t="s">
        <v>29</v>
      </c>
    </row>
    <row r="143" spans="1:11" ht="22.5">
      <c r="A143" s="27" t="s">
        <v>132</v>
      </c>
      <c r="B143" s="74" t="s">
        <v>13</v>
      </c>
      <c r="C143" s="74" t="s">
        <v>14</v>
      </c>
      <c r="D143" s="5" t="s">
        <v>133</v>
      </c>
      <c r="E143" s="25">
        <v>335000</v>
      </c>
      <c r="F143" s="25">
        <v>335000</v>
      </c>
      <c r="G143" s="25"/>
      <c r="H143" s="23"/>
      <c r="I143" s="26"/>
      <c r="J143" s="26"/>
      <c r="K143" s="27" t="s">
        <v>18</v>
      </c>
    </row>
    <row r="144" spans="1:11" ht="12.75">
      <c r="A144" s="167" t="s">
        <v>147</v>
      </c>
      <c r="B144" s="179" t="s">
        <v>13</v>
      </c>
      <c r="C144" s="179" t="s">
        <v>14</v>
      </c>
      <c r="D144" s="13" t="s">
        <v>28</v>
      </c>
      <c r="E144" s="181">
        <v>100000</v>
      </c>
      <c r="F144" s="181">
        <v>100000</v>
      </c>
      <c r="G144" s="181"/>
      <c r="H144" s="163"/>
      <c r="I144" s="165"/>
      <c r="J144" s="165"/>
      <c r="K144" s="167" t="s">
        <v>29</v>
      </c>
    </row>
    <row r="145" spans="1:11" ht="12.75">
      <c r="A145" s="167"/>
      <c r="B145" s="180"/>
      <c r="C145" s="180"/>
      <c r="D145" s="14" t="s">
        <v>100</v>
      </c>
      <c r="E145" s="181"/>
      <c r="F145" s="181"/>
      <c r="G145" s="181"/>
      <c r="H145" s="163"/>
      <c r="I145" s="165"/>
      <c r="J145" s="165"/>
      <c r="K145" s="167"/>
    </row>
    <row r="146" spans="1:11" ht="12.75">
      <c r="A146" s="167"/>
      <c r="B146" s="180"/>
      <c r="C146" s="180"/>
      <c r="D146" s="14" t="s">
        <v>30</v>
      </c>
      <c r="E146" s="181"/>
      <c r="F146" s="181"/>
      <c r="G146" s="181"/>
      <c r="H146" s="163"/>
      <c r="I146" s="165"/>
      <c r="J146" s="165"/>
      <c r="K146" s="167"/>
    </row>
    <row r="147" spans="1:11" ht="22.5">
      <c r="A147" s="167"/>
      <c r="B147" s="180"/>
      <c r="C147" s="180"/>
      <c r="D147" s="14" t="s">
        <v>31</v>
      </c>
      <c r="E147" s="181"/>
      <c r="F147" s="181"/>
      <c r="G147" s="181"/>
      <c r="H147" s="163"/>
      <c r="I147" s="165"/>
      <c r="J147" s="165"/>
      <c r="K147" s="167"/>
    </row>
    <row r="148" spans="1:11" ht="12.75">
      <c r="A148" s="167"/>
      <c r="B148" s="180"/>
      <c r="C148" s="180"/>
      <c r="D148" s="14" t="s">
        <v>32</v>
      </c>
      <c r="E148" s="181"/>
      <c r="F148" s="181"/>
      <c r="G148" s="181"/>
      <c r="H148" s="163"/>
      <c r="I148" s="165"/>
      <c r="J148" s="165"/>
      <c r="K148" s="167"/>
    </row>
    <row r="149" spans="1:11" ht="12.75">
      <c r="A149" s="167"/>
      <c r="B149" s="180"/>
      <c r="C149" s="180"/>
      <c r="D149" s="14" t="s">
        <v>33</v>
      </c>
      <c r="E149" s="181"/>
      <c r="F149" s="181"/>
      <c r="G149" s="181"/>
      <c r="H149" s="163"/>
      <c r="I149" s="165"/>
      <c r="J149" s="165"/>
      <c r="K149" s="167"/>
    </row>
    <row r="150" spans="1:11" ht="22.5">
      <c r="A150" s="167"/>
      <c r="B150" s="180"/>
      <c r="C150" s="180"/>
      <c r="D150" s="14" t="s">
        <v>34</v>
      </c>
      <c r="E150" s="181"/>
      <c r="F150" s="181"/>
      <c r="G150" s="181"/>
      <c r="H150" s="163"/>
      <c r="I150" s="165"/>
      <c r="J150" s="165"/>
      <c r="K150" s="167"/>
    </row>
    <row r="151" spans="1:11" ht="22.5">
      <c r="A151" s="167"/>
      <c r="B151" s="180"/>
      <c r="C151" s="180"/>
      <c r="D151" s="14" t="s">
        <v>35</v>
      </c>
      <c r="E151" s="181"/>
      <c r="F151" s="181"/>
      <c r="G151" s="181"/>
      <c r="H151" s="163"/>
      <c r="I151" s="165"/>
      <c r="J151" s="165"/>
      <c r="K151" s="167"/>
    </row>
    <row r="152" spans="1:11" ht="22.5">
      <c r="A152" s="167"/>
      <c r="B152" s="180"/>
      <c r="C152" s="180"/>
      <c r="D152" s="14" t="s">
        <v>36</v>
      </c>
      <c r="E152" s="181"/>
      <c r="F152" s="181"/>
      <c r="G152" s="181"/>
      <c r="H152" s="163"/>
      <c r="I152" s="165"/>
      <c r="J152" s="165"/>
      <c r="K152" s="167"/>
    </row>
    <row r="153" spans="1:11" ht="12.75">
      <c r="A153" s="167"/>
      <c r="B153" s="180"/>
      <c r="C153" s="180"/>
      <c r="D153" s="14" t="s">
        <v>37</v>
      </c>
      <c r="E153" s="181"/>
      <c r="F153" s="181"/>
      <c r="G153" s="181"/>
      <c r="H153" s="163"/>
      <c r="I153" s="165"/>
      <c r="J153" s="165"/>
      <c r="K153" s="167"/>
    </row>
    <row r="154" spans="1:11" ht="12.75">
      <c r="A154" s="167"/>
      <c r="B154" s="180"/>
      <c r="C154" s="180"/>
      <c r="D154" s="14" t="s">
        <v>83</v>
      </c>
      <c r="E154" s="181"/>
      <c r="F154" s="181"/>
      <c r="G154" s="181"/>
      <c r="H154" s="163"/>
      <c r="I154" s="165"/>
      <c r="J154" s="165"/>
      <c r="K154" s="167"/>
    </row>
    <row r="155" spans="1:11" ht="13.5" thickBot="1">
      <c r="A155" s="168"/>
      <c r="B155" s="180"/>
      <c r="C155" s="180"/>
      <c r="D155" s="14" t="s">
        <v>38</v>
      </c>
      <c r="E155" s="182"/>
      <c r="F155" s="182"/>
      <c r="G155" s="182"/>
      <c r="H155" s="164"/>
      <c r="I155" s="166"/>
      <c r="J155" s="166"/>
      <c r="K155" s="168"/>
    </row>
    <row r="156" spans="1:11" ht="22.5">
      <c r="A156" s="117" t="s">
        <v>39</v>
      </c>
      <c r="B156" s="102"/>
      <c r="C156" s="102"/>
      <c r="D156" s="91" t="s">
        <v>171</v>
      </c>
      <c r="E156" s="103">
        <f>F156</f>
        <v>341000</v>
      </c>
      <c r="F156" s="92">
        <v>341000</v>
      </c>
      <c r="G156" s="103"/>
      <c r="H156" s="104"/>
      <c r="I156" s="93"/>
      <c r="J156" s="105"/>
      <c r="K156" s="118"/>
    </row>
    <row r="157" spans="1:11" ht="33.75">
      <c r="A157" s="112"/>
      <c r="B157" s="80"/>
      <c r="C157" s="80"/>
      <c r="D157" s="87" t="s">
        <v>178</v>
      </c>
      <c r="E157" s="82"/>
      <c r="F157" s="88"/>
      <c r="G157" s="82"/>
      <c r="H157" s="86"/>
      <c r="I157" s="89"/>
      <c r="J157" s="85"/>
      <c r="K157" s="119"/>
    </row>
    <row r="158" spans="1:11" ht="22.5">
      <c r="A158" s="112"/>
      <c r="B158" s="80"/>
      <c r="C158" s="80"/>
      <c r="D158" s="87" t="s">
        <v>172</v>
      </c>
      <c r="E158" s="82"/>
      <c r="F158" s="88"/>
      <c r="G158" s="82"/>
      <c r="H158" s="86"/>
      <c r="I158" s="89"/>
      <c r="J158" s="85"/>
      <c r="K158" s="119"/>
    </row>
    <row r="159" spans="1:11" ht="22.5">
      <c r="A159" s="112"/>
      <c r="B159" s="80"/>
      <c r="C159" s="80"/>
      <c r="D159" s="87" t="s">
        <v>173</v>
      </c>
      <c r="E159" s="82"/>
      <c r="F159" s="88"/>
      <c r="G159" s="82"/>
      <c r="H159" s="86"/>
      <c r="I159" s="89"/>
      <c r="J159" s="85"/>
      <c r="K159" s="119"/>
    </row>
    <row r="160" spans="1:11" ht="23.25" thickBot="1">
      <c r="A160" s="120"/>
      <c r="B160" s="81"/>
      <c r="C160" s="81"/>
      <c r="D160" s="94" t="s">
        <v>177</v>
      </c>
      <c r="E160" s="106"/>
      <c r="F160" s="95"/>
      <c r="G160" s="106"/>
      <c r="H160" s="107"/>
      <c r="I160" s="96"/>
      <c r="J160" s="108"/>
      <c r="K160" s="121"/>
    </row>
    <row r="161" spans="1:11" ht="34.5" thickBot="1">
      <c r="A161" s="122" t="s">
        <v>43</v>
      </c>
      <c r="B161" s="97" t="s">
        <v>40</v>
      </c>
      <c r="C161" s="97" t="s">
        <v>41</v>
      </c>
      <c r="D161" s="101" t="s">
        <v>135</v>
      </c>
      <c r="E161" s="98">
        <f>F161</f>
        <v>200000</v>
      </c>
      <c r="F161" s="98">
        <v>200000</v>
      </c>
      <c r="G161" s="98"/>
      <c r="H161" s="99"/>
      <c r="I161" s="100"/>
      <c r="J161" s="100"/>
      <c r="K161" s="123" t="s">
        <v>42</v>
      </c>
    </row>
    <row r="162" spans="1:11" ht="23.25" customHeight="1" thickBot="1">
      <c r="A162" s="124" t="s">
        <v>179</v>
      </c>
      <c r="B162" s="51" t="s">
        <v>40</v>
      </c>
      <c r="C162" s="51" t="s">
        <v>44</v>
      </c>
      <c r="D162" s="15" t="s">
        <v>136</v>
      </c>
      <c r="E162" s="29">
        <v>35000</v>
      </c>
      <c r="F162" s="29">
        <v>35000</v>
      </c>
      <c r="G162" s="29"/>
      <c r="H162" s="30"/>
      <c r="I162" s="31"/>
      <c r="J162" s="31"/>
      <c r="K162" s="125" t="s">
        <v>45</v>
      </c>
    </row>
    <row r="163" spans="1:11" ht="12.75" customHeight="1">
      <c r="A163" s="115" t="s">
        <v>180</v>
      </c>
      <c r="B163" s="48" t="s">
        <v>40</v>
      </c>
      <c r="C163" s="48" t="s">
        <v>46</v>
      </c>
      <c r="D163" s="16" t="s">
        <v>47</v>
      </c>
      <c r="E163" s="33">
        <f>E164+E165+E166+E167+E168+E169+E170+E171+E172+E173+E175+E186+E174</f>
        <v>6763200</v>
      </c>
      <c r="F163" s="33">
        <f>F164+F165+F166+F167+F168+F169+F170+F171+F172+F173+F175+F186+F174</f>
        <v>2741600</v>
      </c>
      <c r="G163" s="33">
        <f>G164+G165+G166+G167+G168+G169+G170+G171+G172+G173+G175+G186+G174</f>
        <v>2385000</v>
      </c>
      <c r="H163" s="34"/>
      <c r="I163" s="35"/>
      <c r="J163" s="35">
        <f>J164</f>
        <v>1636600</v>
      </c>
      <c r="K163" s="126" t="s">
        <v>29</v>
      </c>
    </row>
    <row r="164" spans="1:11" ht="12.75" customHeight="1" thickBot="1">
      <c r="A164" s="27" t="s">
        <v>181</v>
      </c>
      <c r="B164" s="52" t="s">
        <v>40</v>
      </c>
      <c r="C164" s="53" t="s">
        <v>46</v>
      </c>
      <c r="D164" s="17" t="s">
        <v>137</v>
      </c>
      <c r="E164" s="25">
        <f>F164+J164+G164</f>
        <v>3436600</v>
      </c>
      <c r="F164" s="25">
        <v>500000</v>
      </c>
      <c r="G164" s="25">
        <v>1300000</v>
      </c>
      <c r="H164" s="23"/>
      <c r="I164" s="37"/>
      <c r="J164" s="37">
        <v>1636600</v>
      </c>
      <c r="K164" s="27" t="s">
        <v>29</v>
      </c>
    </row>
    <row r="165" spans="1:11" ht="12.75" customHeight="1" thickBot="1">
      <c r="A165" s="27" t="s">
        <v>182</v>
      </c>
      <c r="B165" s="54" t="s">
        <v>40</v>
      </c>
      <c r="C165" s="49" t="s">
        <v>46</v>
      </c>
      <c r="D165" s="17" t="s">
        <v>138</v>
      </c>
      <c r="E165" s="25">
        <v>350000</v>
      </c>
      <c r="F165" s="25">
        <v>150000</v>
      </c>
      <c r="G165" s="38">
        <v>200000</v>
      </c>
      <c r="H165" s="23"/>
      <c r="I165" s="37"/>
      <c r="J165" s="37"/>
      <c r="K165" s="27" t="s">
        <v>29</v>
      </c>
    </row>
    <row r="166" spans="1:11" ht="13.5" thickBot="1">
      <c r="A166" s="27" t="s">
        <v>183</v>
      </c>
      <c r="B166" s="55" t="s">
        <v>40</v>
      </c>
      <c r="C166" s="49" t="s">
        <v>46</v>
      </c>
      <c r="D166" s="17" t="s">
        <v>92</v>
      </c>
      <c r="E166" s="25">
        <f>F166</f>
        <v>100000</v>
      </c>
      <c r="F166" s="25">
        <v>100000</v>
      </c>
      <c r="G166" s="25"/>
      <c r="H166" s="23"/>
      <c r="I166" s="37"/>
      <c r="J166" s="37"/>
      <c r="K166" s="27" t="s">
        <v>29</v>
      </c>
    </row>
    <row r="167" spans="1:11" ht="34.5" thickBot="1">
      <c r="A167" s="56" t="s">
        <v>184</v>
      </c>
      <c r="B167" s="57" t="s">
        <v>40</v>
      </c>
      <c r="C167" s="49" t="s">
        <v>46</v>
      </c>
      <c r="D167" s="17" t="s">
        <v>139</v>
      </c>
      <c r="E167" s="25">
        <v>200000</v>
      </c>
      <c r="F167" s="25">
        <v>200000</v>
      </c>
      <c r="G167" s="25"/>
      <c r="H167" s="23"/>
      <c r="I167" s="37"/>
      <c r="J167" s="37"/>
      <c r="K167" s="27" t="s">
        <v>29</v>
      </c>
    </row>
    <row r="168" spans="1:11" ht="13.5" thickBot="1">
      <c r="A168" s="27" t="s">
        <v>185</v>
      </c>
      <c r="B168" s="57" t="s">
        <v>40</v>
      </c>
      <c r="C168" s="49" t="s">
        <v>46</v>
      </c>
      <c r="D168" s="17" t="s">
        <v>93</v>
      </c>
      <c r="E168" s="25">
        <v>150000</v>
      </c>
      <c r="F168" s="25">
        <v>150000</v>
      </c>
      <c r="G168" s="25"/>
      <c r="H168" s="23"/>
      <c r="I168" s="26"/>
      <c r="J168" s="26"/>
      <c r="K168" s="27" t="s">
        <v>29</v>
      </c>
    </row>
    <row r="169" spans="1:11" ht="23.25" thickBot="1">
      <c r="A169" s="27" t="s">
        <v>186</v>
      </c>
      <c r="B169" s="57" t="s">
        <v>40</v>
      </c>
      <c r="C169" s="49" t="s">
        <v>46</v>
      </c>
      <c r="D169" s="17" t="s">
        <v>94</v>
      </c>
      <c r="E169" s="25">
        <v>270000</v>
      </c>
      <c r="F169" s="25">
        <v>170000</v>
      </c>
      <c r="G169" s="25">
        <v>100000</v>
      </c>
      <c r="H169" s="23"/>
      <c r="I169" s="26"/>
      <c r="J169" s="26"/>
      <c r="K169" s="27" t="s">
        <v>29</v>
      </c>
    </row>
    <row r="170" spans="1:11" ht="13.5" thickBot="1">
      <c r="A170" s="27" t="s">
        <v>187</v>
      </c>
      <c r="B170" s="57" t="s">
        <v>40</v>
      </c>
      <c r="C170" s="49" t="s">
        <v>46</v>
      </c>
      <c r="D170" s="17" t="s">
        <v>95</v>
      </c>
      <c r="E170" s="25">
        <v>400000</v>
      </c>
      <c r="F170" s="25">
        <v>100000</v>
      </c>
      <c r="G170" s="25">
        <v>300000</v>
      </c>
      <c r="H170" s="23"/>
      <c r="I170" s="26"/>
      <c r="J170" s="26"/>
      <c r="K170" s="27" t="s">
        <v>29</v>
      </c>
    </row>
    <row r="171" spans="1:11" ht="23.25" thickBot="1">
      <c r="A171" s="27" t="s">
        <v>188</v>
      </c>
      <c r="B171" s="57" t="s">
        <v>40</v>
      </c>
      <c r="C171" s="49" t="s">
        <v>46</v>
      </c>
      <c r="D171" s="17" t="s">
        <v>96</v>
      </c>
      <c r="E171" s="25">
        <v>300000</v>
      </c>
      <c r="F171" s="25">
        <v>100000</v>
      </c>
      <c r="G171" s="25">
        <v>200000</v>
      </c>
      <c r="H171" s="23"/>
      <c r="I171" s="26"/>
      <c r="J171" s="26"/>
      <c r="K171" s="27" t="s">
        <v>29</v>
      </c>
    </row>
    <row r="172" spans="1:11" ht="12.75">
      <c r="A172" s="27" t="s">
        <v>189</v>
      </c>
      <c r="B172" s="57" t="s">
        <v>40</v>
      </c>
      <c r="C172" s="49" t="s">
        <v>46</v>
      </c>
      <c r="D172" s="17" t="s">
        <v>101</v>
      </c>
      <c r="E172" s="25">
        <v>200000</v>
      </c>
      <c r="F172" s="25">
        <v>200000</v>
      </c>
      <c r="G172" s="25"/>
      <c r="H172" s="23"/>
      <c r="I172" s="26"/>
      <c r="J172" s="26"/>
      <c r="K172" s="27" t="s">
        <v>29</v>
      </c>
    </row>
    <row r="173" spans="1:11" ht="12.75">
      <c r="A173" s="28" t="s">
        <v>190</v>
      </c>
      <c r="B173" s="52" t="s">
        <v>40</v>
      </c>
      <c r="C173" s="65" t="s">
        <v>46</v>
      </c>
      <c r="D173" s="66" t="s">
        <v>157</v>
      </c>
      <c r="E173" s="62">
        <v>400000</v>
      </c>
      <c r="F173" s="62">
        <v>115000</v>
      </c>
      <c r="G173" s="62">
        <v>285000</v>
      </c>
      <c r="H173" s="63"/>
      <c r="I173" s="61"/>
      <c r="J173" s="61"/>
      <c r="K173" s="28" t="s">
        <v>29</v>
      </c>
    </row>
    <row r="174" spans="1:11" ht="22.5">
      <c r="A174" s="58" t="s">
        <v>191</v>
      </c>
      <c r="B174" s="77" t="s">
        <v>40</v>
      </c>
      <c r="C174" s="60" t="s">
        <v>46</v>
      </c>
      <c r="D174" s="20" t="s">
        <v>140</v>
      </c>
      <c r="E174" s="25">
        <v>50000</v>
      </c>
      <c r="F174" s="25">
        <v>50000</v>
      </c>
      <c r="G174" s="25"/>
      <c r="H174" s="23"/>
      <c r="I174" s="26"/>
      <c r="J174" s="26"/>
      <c r="K174" s="27" t="s">
        <v>29</v>
      </c>
    </row>
    <row r="175" spans="1:11" ht="22.5">
      <c r="A175" s="158" t="s">
        <v>192</v>
      </c>
      <c r="B175" s="169" t="s">
        <v>40</v>
      </c>
      <c r="C175" s="171" t="s">
        <v>46</v>
      </c>
      <c r="D175" s="18" t="s">
        <v>52</v>
      </c>
      <c r="E175" s="173">
        <v>756600</v>
      </c>
      <c r="F175" s="173">
        <v>756600</v>
      </c>
      <c r="G175" s="173"/>
      <c r="H175" s="154"/>
      <c r="I175" s="156"/>
      <c r="J175" s="156"/>
      <c r="K175" s="158" t="s">
        <v>29</v>
      </c>
    </row>
    <row r="176" spans="1:11" ht="12.75">
      <c r="A176" s="158"/>
      <c r="B176" s="169"/>
      <c r="C176" s="171"/>
      <c r="D176" s="18" t="s">
        <v>53</v>
      </c>
      <c r="E176" s="173"/>
      <c r="F176" s="173"/>
      <c r="G176" s="173"/>
      <c r="H176" s="154"/>
      <c r="I176" s="156"/>
      <c r="J176" s="156"/>
      <c r="K176" s="158"/>
    </row>
    <row r="177" spans="1:11" ht="12.75">
      <c r="A177" s="158"/>
      <c r="B177" s="169"/>
      <c r="C177" s="171"/>
      <c r="D177" s="18" t="s">
        <v>160</v>
      </c>
      <c r="E177" s="173"/>
      <c r="F177" s="173"/>
      <c r="G177" s="173"/>
      <c r="H177" s="154"/>
      <c r="I177" s="156"/>
      <c r="J177" s="156"/>
      <c r="K177" s="158"/>
    </row>
    <row r="178" spans="1:11" ht="12.75">
      <c r="A178" s="158"/>
      <c r="B178" s="169"/>
      <c r="C178" s="171"/>
      <c r="D178" s="19" t="s">
        <v>161</v>
      </c>
      <c r="E178" s="173"/>
      <c r="F178" s="173"/>
      <c r="G178" s="173"/>
      <c r="H178" s="154"/>
      <c r="I178" s="156"/>
      <c r="J178" s="156"/>
      <c r="K178" s="158"/>
    </row>
    <row r="179" spans="1:11" ht="12.75">
      <c r="A179" s="158"/>
      <c r="B179" s="169"/>
      <c r="C179" s="171"/>
      <c r="D179" s="19" t="s">
        <v>158</v>
      </c>
      <c r="E179" s="173"/>
      <c r="F179" s="173"/>
      <c r="G179" s="173"/>
      <c r="H179" s="154"/>
      <c r="I179" s="156"/>
      <c r="J179" s="156"/>
      <c r="K179" s="158"/>
    </row>
    <row r="180" spans="1:11" ht="12.75">
      <c r="A180" s="158"/>
      <c r="B180" s="169"/>
      <c r="C180" s="171"/>
      <c r="D180" s="19" t="s">
        <v>159</v>
      </c>
      <c r="E180" s="173"/>
      <c r="F180" s="173"/>
      <c r="G180" s="173"/>
      <c r="H180" s="154"/>
      <c r="I180" s="156"/>
      <c r="J180" s="156"/>
      <c r="K180" s="158"/>
    </row>
    <row r="181" spans="1:11" ht="22.5">
      <c r="A181" s="158"/>
      <c r="B181" s="169"/>
      <c r="C181" s="171"/>
      <c r="D181" s="19" t="s">
        <v>162</v>
      </c>
      <c r="E181" s="173"/>
      <c r="F181" s="173"/>
      <c r="G181" s="173"/>
      <c r="H181" s="154"/>
      <c r="I181" s="156"/>
      <c r="J181" s="156"/>
      <c r="K181" s="158"/>
    </row>
    <row r="182" spans="1:11" ht="12.75">
      <c r="A182" s="158"/>
      <c r="B182" s="169"/>
      <c r="C182" s="171"/>
      <c r="D182" s="19" t="s">
        <v>163</v>
      </c>
      <c r="E182" s="173"/>
      <c r="F182" s="173"/>
      <c r="G182" s="173"/>
      <c r="H182" s="154"/>
      <c r="I182" s="156"/>
      <c r="J182" s="156"/>
      <c r="K182" s="158"/>
    </row>
    <row r="183" spans="1:11" ht="22.5">
      <c r="A183" s="158"/>
      <c r="B183" s="169"/>
      <c r="C183" s="171"/>
      <c r="D183" s="19" t="s">
        <v>164</v>
      </c>
      <c r="E183" s="173"/>
      <c r="F183" s="173"/>
      <c r="G183" s="173"/>
      <c r="H183" s="154"/>
      <c r="I183" s="156"/>
      <c r="J183" s="156"/>
      <c r="K183" s="158"/>
    </row>
    <row r="184" spans="1:11" ht="316.5" customHeight="1">
      <c r="A184" s="159"/>
      <c r="B184" s="170"/>
      <c r="C184" s="172"/>
      <c r="D184" s="73" t="s">
        <v>119</v>
      </c>
      <c r="E184" s="174"/>
      <c r="F184" s="174"/>
      <c r="G184" s="174"/>
      <c r="H184" s="155"/>
      <c r="I184" s="157"/>
      <c r="J184" s="157"/>
      <c r="K184" s="159"/>
    </row>
    <row r="185" spans="1:11" ht="12.75">
      <c r="A185" s="67"/>
      <c r="B185" s="84" t="s">
        <v>40</v>
      </c>
      <c r="C185" s="83" t="s">
        <v>46</v>
      </c>
      <c r="D185" s="90" t="s">
        <v>175</v>
      </c>
      <c r="E185" s="70">
        <f>F185</f>
        <v>98000</v>
      </c>
      <c r="F185" s="70">
        <v>98000</v>
      </c>
      <c r="G185" s="70"/>
      <c r="H185" s="71"/>
      <c r="I185" s="72"/>
      <c r="J185" s="72"/>
      <c r="K185" s="39" t="s">
        <v>18</v>
      </c>
    </row>
    <row r="186" spans="1:11" ht="12.75">
      <c r="A186" s="67" t="s">
        <v>148</v>
      </c>
      <c r="B186" s="54" t="s">
        <v>40</v>
      </c>
      <c r="C186" s="64" t="s">
        <v>46</v>
      </c>
      <c r="D186" s="68" t="s">
        <v>54</v>
      </c>
      <c r="E186" s="69">
        <v>150000</v>
      </c>
      <c r="F186" s="69">
        <v>150000</v>
      </c>
      <c r="G186" s="70"/>
      <c r="H186" s="71"/>
      <c r="I186" s="72"/>
      <c r="J186" s="72"/>
      <c r="K186" s="39" t="s">
        <v>29</v>
      </c>
    </row>
    <row r="187" spans="1:11" ht="12.75">
      <c r="A187" s="76">
        <v>6</v>
      </c>
      <c r="B187" s="59" t="s">
        <v>55</v>
      </c>
      <c r="C187" s="59" t="s">
        <v>123</v>
      </c>
      <c r="D187" s="78" t="s">
        <v>57</v>
      </c>
      <c r="E187" s="40">
        <v>250000</v>
      </c>
      <c r="F187" s="40">
        <v>250000</v>
      </c>
      <c r="G187" s="40"/>
      <c r="H187" s="41"/>
      <c r="I187" s="42"/>
      <c r="J187" s="42"/>
      <c r="K187" s="43" t="s">
        <v>29</v>
      </c>
    </row>
    <row r="188" spans="1:11" ht="12.75">
      <c r="A188" s="76">
        <v>7</v>
      </c>
      <c r="B188" s="59" t="s">
        <v>55</v>
      </c>
      <c r="C188" s="59" t="s">
        <v>56</v>
      </c>
      <c r="D188" s="78" t="s">
        <v>118</v>
      </c>
      <c r="E188" s="40">
        <v>40000</v>
      </c>
      <c r="F188" s="40">
        <v>40000</v>
      </c>
      <c r="G188" s="40"/>
      <c r="H188" s="41"/>
      <c r="I188" s="42"/>
      <c r="J188" s="42"/>
      <c r="K188" s="43" t="s">
        <v>29</v>
      </c>
    </row>
    <row r="189" spans="1:11" ht="22.5">
      <c r="A189" s="58" t="s">
        <v>193</v>
      </c>
      <c r="B189" s="60" t="s">
        <v>55</v>
      </c>
      <c r="C189" s="60" t="s">
        <v>56</v>
      </c>
      <c r="D189" s="20" t="s">
        <v>154</v>
      </c>
      <c r="E189" s="25">
        <v>35000</v>
      </c>
      <c r="F189" s="25">
        <v>35000</v>
      </c>
      <c r="G189" s="25"/>
      <c r="H189" s="44"/>
      <c r="I189" s="26"/>
      <c r="J189" s="26"/>
      <c r="K189" s="27" t="s">
        <v>29</v>
      </c>
    </row>
    <row r="190" spans="1:11" ht="22.5">
      <c r="A190" s="58" t="s">
        <v>194</v>
      </c>
      <c r="B190" s="60" t="s">
        <v>55</v>
      </c>
      <c r="C190" s="60" t="s">
        <v>56</v>
      </c>
      <c r="D190" s="20" t="s">
        <v>155</v>
      </c>
      <c r="E190" s="25">
        <v>5000</v>
      </c>
      <c r="F190" s="25">
        <v>5000</v>
      </c>
      <c r="G190" s="25"/>
      <c r="H190" s="44"/>
      <c r="I190" s="26"/>
      <c r="J190" s="26"/>
      <c r="K190" s="27" t="s">
        <v>29</v>
      </c>
    </row>
    <row r="191" spans="1:11" ht="12.75">
      <c r="A191" s="58">
        <v>8</v>
      </c>
      <c r="B191" s="60" t="s">
        <v>58</v>
      </c>
      <c r="C191" s="60" t="s">
        <v>59</v>
      </c>
      <c r="D191" s="20" t="s">
        <v>174</v>
      </c>
      <c r="E191" s="25">
        <f>F191</f>
        <v>25000</v>
      </c>
      <c r="F191" s="25">
        <v>25000</v>
      </c>
      <c r="G191" s="25"/>
      <c r="H191" s="44"/>
      <c r="I191" s="26"/>
      <c r="J191" s="26"/>
      <c r="K191" s="27"/>
    </row>
    <row r="192" spans="1:11" ht="22.5">
      <c r="A192" s="76">
        <v>9</v>
      </c>
      <c r="B192" s="59" t="s">
        <v>58</v>
      </c>
      <c r="C192" s="59" t="s">
        <v>59</v>
      </c>
      <c r="D192" s="78" t="s">
        <v>60</v>
      </c>
      <c r="E192" s="40">
        <f>F192</f>
        <v>85000</v>
      </c>
      <c r="F192" s="40">
        <v>85000</v>
      </c>
      <c r="G192" s="40"/>
      <c r="H192" s="41"/>
      <c r="I192" s="42"/>
      <c r="J192" s="42"/>
      <c r="K192" s="43" t="s">
        <v>29</v>
      </c>
    </row>
    <row r="193" spans="1:11" ht="22.5">
      <c r="A193" s="76">
        <v>10</v>
      </c>
      <c r="B193" s="59" t="s">
        <v>102</v>
      </c>
      <c r="C193" s="59" t="s">
        <v>109</v>
      </c>
      <c r="D193" s="78" t="s">
        <v>110</v>
      </c>
      <c r="E193" s="40">
        <v>5000</v>
      </c>
      <c r="F193" s="40">
        <v>5000</v>
      </c>
      <c r="G193" s="40"/>
      <c r="H193" s="45"/>
      <c r="I193" s="46"/>
      <c r="J193" s="46"/>
      <c r="K193" s="27"/>
    </row>
    <row r="194" spans="1:11" ht="12.75">
      <c r="A194" s="76">
        <v>11</v>
      </c>
      <c r="B194" s="59" t="s">
        <v>102</v>
      </c>
      <c r="C194" s="59" t="s">
        <v>103</v>
      </c>
      <c r="D194" s="78" t="s">
        <v>104</v>
      </c>
      <c r="E194" s="40">
        <v>40000</v>
      </c>
      <c r="F194" s="40">
        <v>40000</v>
      </c>
      <c r="G194" s="40"/>
      <c r="H194" s="45"/>
      <c r="I194" s="46"/>
      <c r="J194" s="46"/>
      <c r="K194" s="43" t="s">
        <v>29</v>
      </c>
    </row>
    <row r="195" spans="1:11" ht="12.75">
      <c r="A195" s="76">
        <v>12</v>
      </c>
      <c r="B195" s="59" t="s">
        <v>102</v>
      </c>
      <c r="C195" s="59" t="s">
        <v>107</v>
      </c>
      <c r="D195" s="78" t="s">
        <v>112</v>
      </c>
      <c r="E195" s="40">
        <v>35000</v>
      </c>
      <c r="F195" s="40">
        <v>35000</v>
      </c>
      <c r="G195" s="40"/>
      <c r="H195" s="45"/>
      <c r="I195" s="46"/>
      <c r="J195" s="46"/>
      <c r="K195" s="43" t="s">
        <v>29</v>
      </c>
    </row>
    <row r="196" spans="1:11" ht="12.75">
      <c r="A196" s="76">
        <v>13</v>
      </c>
      <c r="B196" s="59" t="s">
        <v>61</v>
      </c>
      <c r="C196" s="59" t="s">
        <v>62</v>
      </c>
      <c r="D196" s="78" t="s">
        <v>156</v>
      </c>
      <c r="E196" s="40">
        <f>E197+E198+E199</f>
        <v>4510000</v>
      </c>
      <c r="F196" s="40">
        <f>F197+F198+F199</f>
        <v>3710000</v>
      </c>
      <c r="G196" s="40">
        <f>G197</f>
        <v>800000</v>
      </c>
      <c r="H196" s="45">
        <f>H197</f>
        <v>0</v>
      </c>
      <c r="I196" s="46"/>
      <c r="J196" s="46"/>
      <c r="K196" s="43"/>
    </row>
    <row r="197" spans="1:11" ht="12.75">
      <c r="A197" s="27" t="s">
        <v>195</v>
      </c>
      <c r="B197" s="60" t="s">
        <v>61</v>
      </c>
      <c r="C197" s="60" t="s">
        <v>62</v>
      </c>
      <c r="D197" s="22" t="s">
        <v>165</v>
      </c>
      <c r="E197" s="25">
        <v>3950000</v>
      </c>
      <c r="F197" s="25">
        <v>3150000</v>
      </c>
      <c r="G197" s="25">
        <v>800000</v>
      </c>
      <c r="H197" s="23"/>
      <c r="I197" s="26"/>
      <c r="J197" s="26"/>
      <c r="K197" s="27" t="s">
        <v>29</v>
      </c>
    </row>
    <row r="198" spans="1:11" ht="12.75">
      <c r="A198" s="27" t="s">
        <v>196</v>
      </c>
      <c r="B198" s="60" t="s">
        <v>61</v>
      </c>
      <c r="C198" s="60" t="s">
        <v>62</v>
      </c>
      <c r="D198" s="22" t="s">
        <v>142</v>
      </c>
      <c r="E198" s="25">
        <v>160000</v>
      </c>
      <c r="F198" s="25">
        <v>160000</v>
      </c>
      <c r="G198" s="25"/>
      <c r="H198" s="23"/>
      <c r="I198" s="26"/>
      <c r="J198" s="26"/>
      <c r="K198" s="27" t="s">
        <v>141</v>
      </c>
    </row>
    <row r="199" spans="1:11" ht="22.5">
      <c r="A199" s="27" t="s">
        <v>197</v>
      </c>
      <c r="B199" s="60" t="s">
        <v>61</v>
      </c>
      <c r="C199" s="60" t="s">
        <v>62</v>
      </c>
      <c r="D199" s="23" t="s">
        <v>70</v>
      </c>
      <c r="E199" s="25">
        <v>400000</v>
      </c>
      <c r="F199" s="25">
        <v>400000</v>
      </c>
      <c r="G199" s="25"/>
      <c r="H199" s="23"/>
      <c r="I199" s="37"/>
      <c r="J199" s="37"/>
      <c r="K199" s="27" t="s">
        <v>29</v>
      </c>
    </row>
    <row r="200" spans="1:11" ht="22.5">
      <c r="A200" s="43">
        <v>14</v>
      </c>
      <c r="B200" s="59" t="s">
        <v>61</v>
      </c>
      <c r="C200" s="59" t="s">
        <v>63</v>
      </c>
      <c r="D200" s="21" t="s">
        <v>143</v>
      </c>
      <c r="E200" s="40">
        <f>F200+I200</f>
        <v>800000</v>
      </c>
      <c r="F200" s="40">
        <v>500000</v>
      </c>
      <c r="G200" s="40">
        <v>0</v>
      </c>
      <c r="H200" s="41"/>
      <c r="I200" s="46">
        <v>300000</v>
      </c>
      <c r="J200" s="46"/>
      <c r="K200" s="43" t="s">
        <v>29</v>
      </c>
    </row>
    <row r="201" spans="1:11" ht="24.75" customHeight="1">
      <c r="A201" s="43">
        <v>15</v>
      </c>
      <c r="B201" s="59" t="s">
        <v>61</v>
      </c>
      <c r="C201" s="59" t="s">
        <v>108</v>
      </c>
      <c r="D201" s="21" t="s">
        <v>116</v>
      </c>
      <c r="E201" s="40">
        <v>6000</v>
      </c>
      <c r="F201" s="40">
        <v>6000</v>
      </c>
      <c r="G201" s="40"/>
      <c r="H201" s="45"/>
      <c r="I201" s="46"/>
      <c r="J201" s="46"/>
      <c r="K201" s="43" t="s">
        <v>168</v>
      </c>
    </row>
    <row r="202" spans="1:11" ht="12.75">
      <c r="A202" s="43">
        <v>16</v>
      </c>
      <c r="B202" s="59" t="s">
        <v>64</v>
      </c>
      <c r="C202" s="59" t="s">
        <v>65</v>
      </c>
      <c r="D202" s="24" t="s">
        <v>66</v>
      </c>
      <c r="E202" s="40">
        <f>F202+J202</f>
        <v>159654</v>
      </c>
      <c r="F202" s="40">
        <v>159654</v>
      </c>
      <c r="G202" s="40"/>
      <c r="H202" s="41"/>
      <c r="I202" s="46"/>
      <c r="J202" s="46"/>
      <c r="K202" s="43" t="s">
        <v>29</v>
      </c>
    </row>
    <row r="203" spans="1:11" ht="22.5">
      <c r="A203" s="43">
        <v>17</v>
      </c>
      <c r="B203" s="59" t="s">
        <v>64</v>
      </c>
      <c r="C203" s="59" t="s">
        <v>67</v>
      </c>
      <c r="D203" s="21" t="s">
        <v>144</v>
      </c>
      <c r="E203" s="40">
        <v>510000</v>
      </c>
      <c r="F203" s="40">
        <v>510000</v>
      </c>
      <c r="G203" s="40"/>
      <c r="H203" s="41"/>
      <c r="I203" s="46"/>
      <c r="J203" s="46"/>
      <c r="K203" s="43" t="s">
        <v>18</v>
      </c>
    </row>
    <row r="204" spans="1:11" ht="22.5">
      <c r="A204" s="43">
        <v>18</v>
      </c>
      <c r="B204" s="59" t="s">
        <v>68</v>
      </c>
      <c r="C204" s="59" t="s">
        <v>69</v>
      </c>
      <c r="D204" s="21" t="s">
        <v>176</v>
      </c>
      <c r="E204" s="40">
        <v>25000</v>
      </c>
      <c r="F204" s="40">
        <v>25000</v>
      </c>
      <c r="G204" s="40"/>
      <c r="H204" s="41"/>
      <c r="I204" s="46"/>
      <c r="J204" s="46"/>
      <c r="K204" s="43"/>
    </row>
    <row r="205" spans="1:11" ht="22.5">
      <c r="A205" s="43">
        <v>19</v>
      </c>
      <c r="B205" s="59" t="s">
        <v>68</v>
      </c>
      <c r="C205" s="59" t="s">
        <v>69</v>
      </c>
      <c r="D205" s="21" t="s">
        <v>71</v>
      </c>
      <c r="E205" s="40">
        <v>30000</v>
      </c>
      <c r="F205" s="40">
        <v>30000</v>
      </c>
      <c r="G205" s="40"/>
      <c r="H205" s="41"/>
      <c r="I205" s="46"/>
      <c r="J205" s="46"/>
      <c r="K205" s="43" t="s">
        <v>29</v>
      </c>
    </row>
    <row r="206" spans="1:11" ht="12.75">
      <c r="A206" s="43">
        <v>20</v>
      </c>
      <c r="B206" s="59" t="s">
        <v>72</v>
      </c>
      <c r="C206" s="59" t="s">
        <v>73</v>
      </c>
      <c r="D206" s="21" t="s">
        <v>106</v>
      </c>
      <c r="E206" s="40">
        <f>E207+E208+E209</f>
        <v>420000</v>
      </c>
      <c r="F206" s="40">
        <f>F207+F208+F209</f>
        <v>420000</v>
      </c>
      <c r="G206" s="40"/>
      <c r="H206" s="41"/>
      <c r="I206" s="46"/>
      <c r="J206" s="46"/>
      <c r="K206" s="43" t="s">
        <v>29</v>
      </c>
    </row>
    <row r="207" spans="1:11" ht="12.75">
      <c r="A207" s="27" t="s">
        <v>198</v>
      </c>
      <c r="B207" s="60" t="s">
        <v>72</v>
      </c>
      <c r="C207" s="60" t="s">
        <v>73</v>
      </c>
      <c r="D207" s="17" t="s">
        <v>146</v>
      </c>
      <c r="E207" s="25">
        <v>320000</v>
      </c>
      <c r="F207" s="25">
        <v>320000</v>
      </c>
      <c r="G207" s="25"/>
      <c r="H207" s="44"/>
      <c r="I207" s="37"/>
      <c r="J207" s="46"/>
      <c r="K207" s="27" t="s">
        <v>29</v>
      </c>
    </row>
    <row r="208" spans="1:11" ht="12.75">
      <c r="A208" s="27" t="s">
        <v>199</v>
      </c>
      <c r="B208" s="60" t="s">
        <v>72</v>
      </c>
      <c r="C208" s="60" t="s">
        <v>73</v>
      </c>
      <c r="D208" s="17" t="s">
        <v>105</v>
      </c>
      <c r="E208" s="25">
        <v>50000</v>
      </c>
      <c r="F208" s="25">
        <v>50000</v>
      </c>
      <c r="G208" s="25"/>
      <c r="H208" s="44"/>
      <c r="I208" s="37"/>
      <c r="J208" s="46"/>
      <c r="K208" s="27" t="s">
        <v>29</v>
      </c>
    </row>
    <row r="209" spans="1:11" ht="22.5">
      <c r="A209" s="27" t="s">
        <v>200</v>
      </c>
      <c r="B209" s="60" t="s">
        <v>72</v>
      </c>
      <c r="C209" s="60" t="s">
        <v>73</v>
      </c>
      <c r="D209" s="17" t="s">
        <v>145</v>
      </c>
      <c r="E209" s="25">
        <f>F209</f>
        <v>50000</v>
      </c>
      <c r="F209" s="25">
        <v>50000</v>
      </c>
      <c r="G209" s="25"/>
      <c r="H209" s="44"/>
      <c r="I209" s="37"/>
      <c r="J209" s="46"/>
      <c r="K209" s="43" t="s">
        <v>29</v>
      </c>
    </row>
    <row r="210" spans="1:11" ht="12.75">
      <c r="A210" s="43">
        <v>21</v>
      </c>
      <c r="B210" s="59" t="s">
        <v>72</v>
      </c>
      <c r="C210" s="59" t="s">
        <v>74</v>
      </c>
      <c r="D210" s="21" t="s">
        <v>75</v>
      </c>
      <c r="E210" s="40">
        <f>E211+E212+E213+E214</f>
        <v>96247</v>
      </c>
      <c r="F210" s="40">
        <f>F211+F212+F213+F214</f>
        <v>96247</v>
      </c>
      <c r="G210" s="40"/>
      <c r="H210" s="45"/>
      <c r="I210" s="46"/>
      <c r="J210" s="46"/>
      <c r="K210" s="43" t="s">
        <v>29</v>
      </c>
    </row>
    <row r="211" spans="1:11" ht="22.5">
      <c r="A211" s="27" t="s">
        <v>201</v>
      </c>
      <c r="B211" s="60" t="s">
        <v>72</v>
      </c>
      <c r="C211" s="60" t="s">
        <v>74</v>
      </c>
      <c r="D211" s="17" t="s">
        <v>76</v>
      </c>
      <c r="E211" s="25">
        <v>9973</v>
      </c>
      <c r="F211" s="25">
        <v>9973</v>
      </c>
      <c r="G211" s="25"/>
      <c r="H211" s="44"/>
      <c r="I211" s="37"/>
      <c r="J211" s="37"/>
      <c r="K211" s="27" t="s">
        <v>29</v>
      </c>
    </row>
    <row r="212" spans="1:11" ht="12.75">
      <c r="A212" s="27" t="s">
        <v>202</v>
      </c>
      <c r="B212" s="60" t="s">
        <v>72</v>
      </c>
      <c r="C212" s="60" t="s">
        <v>74</v>
      </c>
      <c r="D212" s="17" t="s">
        <v>166</v>
      </c>
      <c r="E212" s="25">
        <v>31958</v>
      </c>
      <c r="F212" s="25">
        <v>31958</v>
      </c>
      <c r="G212" s="25"/>
      <c r="H212" s="44"/>
      <c r="I212" s="37"/>
      <c r="J212" s="37"/>
      <c r="K212" s="27" t="s">
        <v>29</v>
      </c>
    </row>
    <row r="213" spans="1:11" ht="12.75">
      <c r="A213" s="27" t="s">
        <v>203</v>
      </c>
      <c r="B213" s="60" t="s">
        <v>72</v>
      </c>
      <c r="C213" s="60" t="s">
        <v>74</v>
      </c>
      <c r="D213" s="17" t="s">
        <v>167</v>
      </c>
      <c r="E213" s="25">
        <v>18000</v>
      </c>
      <c r="F213" s="25">
        <v>18000</v>
      </c>
      <c r="G213" s="25"/>
      <c r="H213" s="44"/>
      <c r="I213" s="37"/>
      <c r="J213" s="37"/>
      <c r="K213" s="27" t="s">
        <v>29</v>
      </c>
    </row>
    <row r="214" spans="1:11" ht="33.75">
      <c r="A214" s="27" t="s">
        <v>204</v>
      </c>
      <c r="B214" s="60" t="s">
        <v>72</v>
      </c>
      <c r="C214" s="60" t="s">
        <v>74</v>
      </c>
      <c r="D214" s="17" t="s">
        <v>77</v>
      </c>
      <c r="E214" s="25">
        <v>36316</v>
      </c>
      <c r="F214" s="25">
        <v>36316</v>
      </c>
      <c r="G214" s="25"/>
      <c r="H214" s="44"/>
      <c r="I214" s="37"/>
      <c r="J214" s="37"/>
      <c r="K214" s="27" t="s">
        <v>29</v>
      </c>
    </row>
    <row r="215" spans="1:11" ht="12.75">
      <c r="A215" s="43">
        <v>22</v>
      </c>
      <c r="B215" s="59" t="s">
        <v>78</v>
      </c>
      <c r="C215" s="59" t="s">
        <v>79</v>
      </c>
      <c r="D215" s="21" t="s">
        <v>80</v>
      </c>
      <c r="E215" s="40">
        <f>F215</f>
        <v>83690</v>
      </c>
      <c r="F215" s="40">
        <v>83690</v>
      </c>
      <c r="G215" s="40"/>
      <c r="H215" s="45"/>
      <c r="I215" s="46"/>
      <c r="J215" s="46"/>
      <c r="K215" s="43" t="s">
        <v>29</v>
      </c>
    </row>
    <row r="216" spans="1:11" ht="12.75">
      <c r="A216" s="160" t="s">
        <v>81</v>
      </c>
      <c r="B216" s="161"/>
      <c r="C216" s="161"/>
      <c r="D216" s="162"/>
      <c r="E216" s="40">
        <f>E130+E161+E162+E163+E187+E188+E192+E193+E194+E195+E196+E200+E201+E202+E203+E205+E206+E210+E215+E204+E191+E185+E156</f>
        <v>16657791</v>
      </c>
      <c r="F216" s="40">
        <f>F130+F161+F162+F163+F187+F188+F192+F193+F194+F195+F196+F200+F201+F202+F205+F203+F204+F206+F210+F215+F191+F185+F156</f>
        <v>10721191</v>
      </c>
      <c r="G216" s="40">
        <f>G130+G161+G162+G163+G187+G188+G192+G193+G194+G195+G196+G200+G201+G202+G205+G203+G206+G210+G215</f>
        <v>4000000</v>
      </c>
      <c r="H216" s="40"/>
      <c r="I216" s="40">
        <f>I130+I161+I162+I163+I187+I188+I192+I193+I194+I195+I196+I200+I201+I202+I205+I203+I206+I210+I215</f>
        <v>300000</v>
      </c>
      <c r="J216" s="40">
        <f>J130+J161+J162+J163+J187+J188+J192+J193+J194+J195+J196+J200+J201+J202+J205+J203+J206+J210+J215</f>
        <v>1636600</v>
      </c>
      <c r="K216" s="43" t="s">
        <v>82</v>
      </c>
    </row>
    <row r="218" ht="12.75">
      <c r="E218" s="2">
        <f>F216+G216+I216+J216</f>
        <v>16657791</v>
      </c>
    </row>
  </sheetData>
  <sheetProtection selectLockedCells="1" selectUnlockedCells="1"/>
  <mergeCells count="70">
    <mergeCell ref="A88:D88"/>
    <mergeCell ref="I24:I35"/>
    <mergeCell ref="K24:K35"/>
    <mergeCell ref="E24:E35"/>
    <mergeCell ref="F24:F35"/>
    <mergeCell ref="G24:G35"/>
    <mergeCell ref="H24:H35"/>
    <mergeCell ref="A24:A35"/>
    <mergeCell ref="B24:B35"/>
    <mergeCell ref="J24:J35"/>
    <mergeCell ref="C24:C35"/>
    <mergeCell ref="A50:A59"/>
    <mergeCell ref="K4:K8"/>
    <mergeCell ref="E5:E8"/>
    <mergeCell ref="F6:F8"/>
    <mergeCell ref="G6:G8"/>
    <mergeCell ref="H6:H8"/>
    <mergeCell ref="I6:I8"/>
    <mergeCell ref="E4:J4"/>
    <mergeCell ref="F5:J5"/>
    <mergeCell ref="J6:J8"/>
    <mergeCell ref="A3:K3"/>
    <mergeCell ref="A4:A8"/>
    <mergeCell ref="B4:B8"/>
    <mergeCell ref="C4:C8"/>
    <mergeCell ref="D4:D8"/>
    <mergeCell ref="B50:B59"/>
    <mergeCell ref="C50:C59"/>
    <mergeCell ref="K50:K59"/>
    <mergeCell ref="G50:G59"/>
    <mergeCell ref="H50:H59"/>
    <mergeCell ref="J50:J59"/>
    <mergeCell ref="I50:I59"/>
    <mergeCell ref="E50:E59"/>
    <mergeCell ref="F50:F59"/>
    <mergeCell ref="A123:K123"/>
    <mergeCell ref="A124:A128"/>
    <mergeCell ref="B124:B128"/>
    <mergeCell ref="C124:C128"/>
    <mergeCell ref="D124:D128"/>
    <mergeCell ref="E124:J124"/>
    <mergeCell ref="K124:K128"/>
    <mergeCell ref="E125:E128"/>
    <mergeCell ref="F125:J125"/>
    <mergeCell ref="F126:F128"/>
    <mergeCell ref="H126:H128"/>
    <mergeCell ref="I126:I128"/>
    <mergeCell ref="J126:J128"/>
    <mergeCell ref="A144:A155"/>
    <mergeCell ref="B144:B155"/>
    <mergeCell ref="C144:C155"/>
    <mergeCell ref="E144:E155"/>
    <mergeCell ref="F144:F155"/>
    <mergeCell ref="G144:G155"/>
    <mergeCell ref="B175:B184"/>
    <mergeCell ref="C175:C184"/>
    <mergeCell ref="E175:E184"/>
    <mergeCell ref="F175:F184"/>
    <mergeCell ref="G175:G184"/>
    <mergeCell ref="G126:G128"/>
    <mergeCell ref="H175:H184"/>
    <mergeCell ref="I175:I184"/>
    <mergeCell ref="J175:J184"/>
    <mergeCell ref="K175:K184"/>
    <mergeCell ref="A216:D216"/>
    <mergeCell ref="H144:H155"/>
    <mergeCell ref="I144:I155"/>
    <mergeCell ref="J144:J155"/>
    <mergeCell ref="K144:K155"/>
    <mergeCell ref="A175:A184"/>
  </mergeCells>
  <printOptions horizontalCentered="1"/>
  <pageMargins left="0.31496062992125984" right="1.2598425196850394" top="0.984251968503937" bottom="0.984251968503937" header="0.5118110236220472" footer="0.5118110236220472"/>
  <pageSetup horizontalDpi="600" verticalDpi="600" orientation="landscape" paperSize="9" scale="95" r:id="rId3"/>
  <headerFooter alignWithMargins="0">
    <oddHeader>&amp;R&amp;9Załącznik nr  3
do Uchwały Rady  Gminy  Osielsko Nr I/5/11z dnia  17 lutego  r.  
w  sprawie  uchwalenia budżetu gminy  na rok 2011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0"/>
  <sheetViews>
    <sheetView tabSelected="1" workbookViewId="0" topLeftCell="A81">
      <selection activeCell="D100" sqref="D100"/>
    </sheetView>
  </sheetViews>
  <sheetFormatPr defaultColWidth="9.00390625" defaultRowHeight="12.75"/>
  <cols>
    <col min="1" max="1" width="5.875" style="0" customWidth="1"/>
    <col min="4" max="4" width="40.125" style="0" customWidth="1"/>
    <col min="5" max="5" width="10.375" style="0" customWidth="1"/>
    <col min="11" max="11" width="16.25390625" style="0" customWidth="1"/>
  </cols>
  <sheetData>
    <row r="1" spans="4:11" ht="12.75">
      <c r="D1" s="150"/>
      <c r="E1" s="150"/>
      <c r="F1" s="150"/>
      <c r="G1" s="150"/>
      <c r="H1" s="150"/>
      <c r="I1" s="150"/>
      <c r="J1" s="150"/>
      <c r="K1" s="151" t="s">
        <v>206</v>
      </c>
    </row>
    <row r="2" spans="4:11" ht="12.75">
      <c r="D2" s="150"/>
      <c r="E2" s="150"/>
      <c r="F2" s="150"/>
      <c r="G2" s="212" t="s">
        <v>205</v>
      </c>
      <c r="H2" s="212"/>
      <c r="I2" s="212"/>
      <c r="J2" s="212"/>
      <c r="K2" s="212"/>
    </row>
    <row r="3" spans="4:11" ht="12.75">
      <c r="D3" s="150"/>
      <c r="E3" s="150"/>
      <c r="F3" s="150"/>
      <c r="G3" s="212" t="s">
        <v>207</v>
      </c>
      <c r="H3" s="212"/>
      <c r="I3" s="212"/>
      <c r="J3" s="212"/>
      <c r="K3" s="212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1" ht="18">
      <c r="A5" s="183" t="s">
        <v>0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</row>
    <row r="6" spans="1:11" ht="11.25" customHeight="1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</row>
    <row r="7" spans="1:11" ht="12.75">
      <c r="A7" s="184" t="s">
        <v>1</v>
      </c>
      <c r="B7" s="186" t="s">
        <v>2</v>
      </c>
      <c r="C7" s="186" t="s">
        <v>3</v>
      </c>
      <c r="D7" s="188" t="s">
        <v>4</v>
      </c>
      <c r="E7" s="190" t="s">
        <v>5</v>
      </c>
      <c r="F7" s="191"/>
      <c r="G7" s="191"/>
      <c r="H7" s="191"/>
      <c r="I7" s="191"/>
      <c r="J7" s="192"/>
      <c r="K7" s="193" t="s">
        <v>6</v>
      </c>
    </row>
    <row r="8" spans="1:11" ht="12.75">
      <c r="A8" s="185"/>
      <c r="B8" s="187"/>
      <c r="C8" s="187"/>
      <c r="D8" s="189"/>
      <c r="E8" s="175" t="s">
        <v>170</v>
      </c>
      <c r="F8" s="195" t="s">
        <v>7</v>
      </c>
      <c r="G8" s="196"/>
      <c r="H8" s="196"/>
      <c r="I8" s="196"/>
      <c r="J8" s="197"/>
      <c r="K8" s="194"/>
    </row>
    <row r="9" spans="1:11" ht="12.75">
      <c r="A9" s="185"/>
      <c r="B9" s="187"/>
      <c r="C9" s="187"/>
      <c r="D9" s="189"/>
      <c r="E9" s="175"/>
      <c r="F9" s="175" t="s">
        <v>8</v>
      </c>
      <c r="G9" s="175" t="s">
        <v>9</v>
      </c>
      <c r="H9" s="175" t="s">
        <v>10</v>
      </c>
      <c r="I9" s="175" t="s">
        <v>11</v>
      </c>
      <c r="J9" s="176" t="s">
        <v>169</v>
      </c>
      <c r="K9" s="194"/>
    </row>
    <row r="10" spans="1:11" ht="12.75">
      <c r="A10" s="185"/>
      <c r="B10" s="187"/>
      <c r="C10" s="187"/>
      <c r="D10" s="189"/>
      <c r="E10" s="175"/>
      <c r="F10" s="175"/>
      <c r="G10" s="175"/>
      <c r="H10" s="175"/>
      <c r="I10" s="175"/>
      <c r="J10" s="177"/>
      <c r="K10" s="194"/>
    </row>
    <row r="11" spans="1:11" ht="14.25" customHeight="1">
      <c r="A11" s="185"/>
      <c r="B11" s="187"/>
      <c r="C11" s="187"/>
      <c r="D11" s="189"/>
      <c r="E11" s="175"/>
      <c r="F11" s="175"/>
      <c r="G11" s="175"/>
      <c r="H11" s="175"/>
      <c r="I11" s="175"/>
      <c r="J11" s="178"/>
      <c r="K11" s="194"/>
    </row>
    <row r="12" spans="1:11" ht="12.75">
      <c r="A12" s="11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114">
        <v>11</v>
      </c>
    </row>
    <row r="13" spans="1:11" ht="12.75">
      <c r="A13" s="76" t="s">
        <v>12</v>
      </c>
      <c r="B13" s="137" t="s">
        <v>13</v>
      </c>
      <c r="C13" s="59" t="s">
        <v>14</v>
      </c>
      <c r="D13" s="21" t="s">
        <v>15</v>
      </c>
      <c r="E13" s="129">
        <f>E14+E16+E15+E17+E18+E19+E20+E21+E22+E23+E27+E24+E25+E26</f>
        <v>2100000</v>
      </c>
      <c r="F13" s="131">
        <f>F14+F15+F16+F17+F18+F19+F20+F21+F22+F23+F24+F25+F26+F27</f>
        <v>1285000</v>
      </c>
      <c r="G13" s="129">
        <f>G14+G18+G20+G24+G26</f>
        <v>815000</v>
      </c>
      <c r="H13" s="132"/>
      <c r="I13" s="133"/>
      <c r="J13" s="130"/>
      <c r="K13" s="134"/>
    </row>
    <row r="14" spans="1:11" ht="22.5">
      <c r="A14" s="39" t="s">
        <v>16</v>
      </c>
      <c r="B14" s="138" t="s">
        <v>13</v>
      </c>
      <c r="C14" s="80" t="s">
        <v>14</v>
      </c>
      <c r="D14" s="128" t="s">
        <v>17</v>
      </c>
      <c r="E14" s="70">
        <f>F14+G14</f>
        <v>500000</v>
      </c>
      <c r="F14" s="70">
        <v>125000</v>
      </c>
      <c r="G14" s="70">
        <v>375000</v>
      </c>
      <c r="H14" s="71"/>
      <c r="I14" s="72"/>
      <c r="J14" s="72"/>
      <c r="K14" s="39" t="s">
        <v>18</v>
      </c>
    </row>
    <row r="15" spans="1:11" ht="22.5">
      <c r="A15" s="58" t="s">
        <v>19</v>
      </c>
      <c r="B15" s="77" t="s">
        <v>13</v>
      </c>
      <c r="C15" s="60" t="s">
        <v>14</v>
      </c>
      <c r="D15" s="135" t="s">
        <v>97</v>
      </c>
      <c r="E15" s="25">
        <v>47760</v>
      </c>
      <c r="F15" s="25">
        <v>47760</v>
      </c>
      <c r="G15" s="25"/>
      <c r="H15" s="23"/>
      <c r="I15" s="26"/>
      <c r="J15" s="26"/>
      <c r="K15" s="27" t="s">
        <v>18</v>
      </c>
    </row>
    <row r="16" spans="1:11" ht="12.75">
      <c r="A16" s="27" t="s">
        <v>20</v>
      </c>
      <c r="B16" s="138" t="s">
        <v>13</v>
      </c>
      <c r="C16" s="80" t="s">
        <v>14</v>
      </c>
      <c r="D16" s="5" t="s">
        <v>128</v>
      </c>
      <c r="E16" s="25">
        <v>64000</v>
      </c>
      <c r="F16" s="25">
        <v>64000</v>
      </c>
      <c r="G16" s="25"/>
      <c r="H16" s="23"/>
      <c r="I16" s="26"/>
      <c r="J16" s="26"/>
      <c r="K16" s="27" t="s">
        <v>18</v>
      </c>
    </row>
    <row r="17" spans="1:11" ht="22.5">
      <c r="A17" s="58" t="s">
        <v>21</v>
      </c>
      <c r="B17" s="77" t="s">
        <v>13</v>
      </c>
      <c r="C17" s="60" t="s">
        <v>14</v>
      </c>
      <c r="D17" s="136" t="s">
        <v>27</v>
      </c>
      <c r="E17" s="25">
        <v>57600</v>
      </c>
      <c r="F17" s="25">
        <v>57600</v>
      </c>
      <c r="G17" s="25"/>
      <c r="H17" s="23"/>
      <c r="I17" s="26"/>
      <c r="J17" s="26"/>
      <c r="K17" s="27" t="s">
        <v>18</v>
      </c>
    </row>
    <row r="18" spans="1:11" ht="45">
      <c r="A18" s="27" t="s">
        <v>22</v>
      </c>
      <c r="B18" s="138" t="s">
        <v>13</v>
      </c>
      <c r="C18" s="80" t="s">
        <v>14</v>
      </c>
      <c r="D18" s="5" t="s">
        <v>99</v>
      </c>
      <c r="E18" s="25">
        <v>327520</v>
      </c>
      <c r="F18" s="25">
        <v>82520</v>
      </c>
      <c r="G18" s="25">
        <v>245000</v>
      </c>
      <c r="H18" s="23"/>
      <c r="I18" s="26"/>
      <c r="J18" s="26"/>
      <c r="K18" s="27" t="s">
        <v>18</v>
      </c>
    </row>
    <row r="19" spans="1:11" ht="33.75">
      <c r="A19" s="58" t="s">
        <v>23</v>
      </c>
      <c r="B19" s="77" t="s">
        <v>13</v>
      </c>
      <c r="C19" s="60" t="s">
        <v>14</v>
      </c>
      <c r="D19" s="136" t="s">
        <v>98</v>
      </c>
      <c r="E19" s="25">
        <v>31410</v>
      </c>
      <c r="F19" s="25">
        <v>31410</v>
      </c>
      <c r="G19" s="25"/>
      <c r="H19" s="23"/>
      <c r="I19" s="26"/>
      <c r="J19" s="26"/>
      <c r="K19" s="27" t="s">
        <v>18</v>
      </c>
    </row>
    <row r="20" spans="1:11" ht="33.75">
      <c r="A20" s="58" t="s">
        <v>24</v>
      </c>
      <c r="B20" s="60" t="s">
        <v>13</v>
      </c>
      <c r="C20" s="60" t="s">
        <v>14</v>
      </c>
      <c r="D20" s="136" t="s">
        <v>134</v>
      </c>
      <c r="E20" s="25">
        <v>91260</v>
      </c>
      <c r="F20" s="25">
        <v>26260</v>
      </c>
      <c r="G20" s="25">
        <v>65000</v>
      </c>
      <c r="H20" s="23"/>
      <c r="I20" s="26"/>
      <c r="J20" s="26"/>
      <c r="K20" s="27" t="s">
        <v>18</v>
      </c>
    </row>
    <row r="21" spans="1:11" ht="22.5">
      <c r="A21" s="58" t="s">
        <v>25</v>
      </c>
      <c r="B21" s="60" t="s">
        <v>13</v>
      </c>
      <c r="C21" s="60" t="s">
        <v>14</v>
      </c>
      <c r="D21" s="136" t="s">
        <v>84</v>
      </c>
      <c r="E21" s="25">
        <v>120000</v>
      </c>
      <c r="F21" s="25">
        <v>120000</v>
      </c>
      <c r="G21" s="25"/>
      <c r="H21" s="23"/>
      <c r="I21" s="26"/>
      <c r="J21" s="26"/>
      <c r="K21" s="27" t="s">
        <v>18</v>
      </c>
    </row>
    <row r="22" spans="1:11" ht="33.75">
      <c r="A22" s="58" t="s">
        <v>26</v>
      </c>
      <c r="B22" s="60" t="s">
        <v>13</v>
      </c>
      <c r="C22" s="60" t="s">
        <v>14</v>
      </c>
      <c r="D22" s="139" t="s">
        <v>120</v>
      </c>
      <c r="E22" s="25">
        <v>70000</v>
      </c>
      <c r="F22" s="25">
        <v>70000</v>
      </c>
      <c r="G22" s="25"/>
      <c r="H22" s="23"/>
      <c r="I22" s="26"/>
      <c r="J22" s="26"/>
      <c r="K22" s="27" t="s">
        <v>29</v>
      </c>
    </row>
    <row r="23" spans="1:11" ht="25.5" customHeight="1">
      <c r="A23" s="58" t="s">
        <v>121</v>
      </c>
      <c r="B23" s="60" t="s">
        <v>13</v>
      </c>
      <c r="C23" s="60" t="s">
        <v>14</v>
      </c>
      <c r="D23" s="139" t="s">
        <v>127</v>
      </c>
      <c r="E23" s="25">
        <v>80000</v>
      </c>
      <c r="F23" s="25">
        <v>80000</v>
      </c>
      <c r="G23" s="25"/>
      <c r="H23" s="23"/>
      <c r="I23" s="26"/>
      <c r="J23" s="26"/>
      <c r="K23" s="27" t="s">
        <v>29</v>
      </c>
    </row>
    <row r="24" spans="1:11" ht="33.75">
      <c r="A24" s="111" t="s">
        <v>122</v>
      </c>
      <c r="B24" s="60" t="s">
        <v>13</v>
      </c>
      <c r="C24" s="60" t="s">
        <v>14</v>
      </c>
      <c r="D24" s="139" t="s">
        <v>129</v>
      </c>
      <c r="E24" s="62">
        <v>175450</v>
      </c>
      <c r="F24" s="62">
        <v>45450</v>
      </c>
      <c r="G24" s="62">
        <v>130000</v>
      </c>
      <c r="H24" s="63"/>
      <c r="I24" s="61"/>
      <c r="J24" s="61"/>
      <c r="K24" s="28" t="s">
        <v>18</v>
      </c>
    </row>
    <row r="25" spans="1:11" ht="33.75">
      <c r="A25" s="27" t="s">
        <v>130</v>
      </c>
      <c r="B25" s="74" t="s">
        <v>13</v>
      </c>
      <c r="C25" s="74" t="s">
        <v>14</v>
      </c>
      <c r="D25" s="5" t="s">
        <v>131</v>
      </c>
      <c r="E25" s="25">
        <v>100000</v>
      </c>
      <c r="F25" s="25">
        <v>100000</v>
      </c>
      <c r="G25" s="25"/>
      <c r="H25" s="23"/>
      <c r="I25" s="26"/>
      <c r="J25" s="26"/>
      <c r="K25" s="27" t="s">
        <v>29</v>
      </c>
    </row>
    <row r="26" spans="1:11" ht="27" customHeight="1">
      <c r="A26" s="27" t="s">
        <v>132</v>
      </c>
      <c r="B26" s="74" t="s">
        <v>13</v>
      </c>
      <c r="C26" s="74" t="s">
        <v>14</v>
      </c>
      <c r="D26" s="5" t="s">
        <v>133</v>
      </c>
      <c r="E26" s="25">
        <v>335000</v>
      </c>
      <c r="F26" s="25">
        <v>335000</v>
      </c>
      <c r="G26" s="25"/>
      <c r="H26" s="23"/>
      <c r="I26" s="26"/>
      <c r="J26" s="26"/>
      <c r="K26" s="27" t="s">
        <v>18</v>
      </c>
    </row>
    <row r="27" spans="1:11" ht="15" customHeight="1">
      <c r="A27" s="204" t="s">
        <v>147</v>
      </c>
      <c r="B27" s="179" t="s">
        <v>13</v>
      </c>
      <c r="C27" s="179" t="s">
        <v>14</v>
      </c>
      <c r="D27" s="148" t="s">
        <v>28</v>
      </c>
      <c r="E27" s="182">
        <v>100000</v>
      </c>
      <c r="F27" s="221">
        <v>100000</v>
      </c>
      <c r="G27" s="182"/>
      <c r="H27" s="213"/>
      <c r="I27" s="166"/>
      <c r="J27" s="216"/>
      <c r="K27" s="168" t="s">
        <v>29</v>
      </c>
    </row>
    <row r="28" spans="1:11" ht="13.5" customHeight="1">
      <c r="A28" s="205"/>
      <c r="B28" s="180"/>
      <c r="C28" s="180"/>
      <c r="D28" s="87" t="s">
        <v>100</v>
      </c>
      <c r="E28" s="173"/>
      <c r="F28" s="222"/>
      <c r="G28" s="173"/>
      <c r="H28" s="214"/>
      <c r="I28" s="156"/>
      <c r="J28" s="217"/>
      <c r="K28" s="158"/>
    </row>
    <row r="29" spans="1:11" ht="13.5" customHeight="1">
      <c r="A29" s="205"/>
      <c r="B29" s="180"/>
      <c r="C29" s="180"/>
      <c r="D29" s="87" t="s">
        <v>30</v>
      </c>
      <c r="E29" s="173"/>
      <c r="F29" s="222"/>
      <c r="G29" s="173"/>
      <c r="H29" s="214"/>
      <c r="I29" s="156"/>
      <c r="J29" s="217"/>
      <c r="K29" s="158"/>
    </row>
    <row r="30" spans="1:11" ht="22.5" customHeight="1">
      <c r="A30" s="205"/>
      <c r="B30" s="180"/>
      <c r="C30" s="180"/>
      <c r="D30" s="87" t="s">
        <v>31</v>
      </c>
      <c r="E30" s="173"/>
      <c r="F30" s="222"/>
      <c r="G30" s="173"/>
      <c r="H30" s="214"/>
      <c r="I30" s="156"/>
      <c r="J30" s="217"/>
      <c r="K30" s="158"/>
    </row>
    <row r="31" spans="1:11" ht="13.5" customHeight="1">
      <c r="A31" s="205"/>
      <c r="B31" s="180"/>
      <c r="C31" s="180"/>
      <c r="D31" s="87" t="s">
        <v>32</v>
      </c>
      <c r="E31" s="173"/>
      <c r="F31" s="222"/>
      <c r="G31" s="173"/>
      <c r="H31" s="214"/>
      <c r="I31" s="156"/>
      <c r="J31" s="217"/>
      <c r="K31" s="158"/>
    </row>
    <row r="32" spans="1:11" ht="12.75">
      <c r="A32" s="205"/>
      <c r="B32" s="180"/>
      <c r="C32" s="180"/>
      <c r="D32" s="87" t="s">
        <v>33</v>
      </c>
      <c r="E32" s="173"/>
      <c r="F32" s="222"/>
      <c r="G32" s="173"/>
      <c r="H32" s="214"/>
      <c r="I32" s="156"/>
      <c r="J32" s="217"/>
      <c r="K32" s="158"/>
    </row>
    <row r="33" spans="1:11" ht="22.5">
      <c r="A33" s="205"/>
      <c r="B33" s="180"/>
      <c r="C33" s="180"/>
      <c r="D33" s="87" t="s">
        <v>34</v>
      </c>
      <c r="E33" s="173"/>
      <c r="F33" s="222"/>
      <c r="G33" s="173"/>
      <c r="H33" s="214"/>
      <c r="I33" s="156"/>
      <c r="J33" s="217"/>
      <c r="K33" s="158"/>
    </row>
    <row r="34" spans="1:11" ht="13.5" customHeight="1">
      <c r="A34" s="205"/>
      <c r="B34" s="180"/>
      <c r="C34" s="180"/>
      <c r="D34" s="87" t="s">
        <v>35</v>
      </c>
      <c r="E34" s="173"/>
      <c r="F34" s="222"/>
      <c r="G34" s="173"/>
      <c r="H34" s="214"/>
      <c r="I34" s="156"/>
      <c r="J34" s="217"/>
      <c r="K34" s="158"/>
    </row>
    <row r="35" spans="1:11" ht="13.5" customHeight="1">
      <c r="A35" s="205"/>
      <c r="B35" s="180"/>
      <c r="C35" s="180"/>
      <c r="D35" s="87" t="s">
        <v>36</v>
      </c>
      <c r="E35" s="173"/>
      <c r="F35" s="222"/>
      <c r="G35" s="173"/>
      <c r="H35" s="214"/>
      <c r="I35" s="156"/>
      <c r="J35" s="217"/>
      <c r="K35" s="158"/>
    </row>
    <row r="36" spans="1:11" ht="12.75">
      <c r="A36" s="205"/>
      <c r="B36" s="180"/>
      <c r="C36" s="180"/>
      <c r="D36" s="87" t="s">
        <v>37</v>
      </c>
      <c r="E36" s="173"/>
      <c r="F36" s="222"/>
      <c r="G36" s="173"/>
      <c r="H36" s="214"/>
      <c r="I36" s="156"/>
      <c r="J36" s="217"/>
      <c r="K36" s="158"/>
    </row>
    <row r="37" spans="1:11" ht="12.75">
      <c r="A37" s="205"/>
      <c r="B37" s="180"/>
      <c r="C37" s="180"/>
      <c r="D37" s="87" t="s">
        <v>83</v>
      </c>
      <c r="E37" s="173"/>
      <c r="F37" s="222"/>
      <c r="G37" s="173"/>
      <c r="H37" s="214"/>
      <c r="I37" s="156"/>
      <c r="J37" s="217"/>
      <c r="K37" s="158"/>
    </row>
    <row r="38" spans="1:11" ht="12.75">
      <c r="A38" s="219"/>
      <c r="B38" s="220"/>
      <c r="C38" s="220"/>
      <c r="D38" s="149" t="s">
        <v>38</v>
      </c>
      <c r="E38" s="174"/>
      <c r="F38" s="223"/>
      <c r="G38" s="174"/>
      <c r="H38" s="215"/>
      <c r="I38" s="157"/>
      <c r="J38" s="218"/>
      <c r="K38" s="159"/>
    </row>
    <row r="39" spans="1:11" ht="22.5">
      <c r="A39" s="112" t="s">
        <v>39</v>
      </c>
      <c r="B39" s="80"/>
      <c r="C39" s="80"/>
      <c r="D39" s="87" t="s">
        <v>171</v>
      </c>
      <c r="E39" s="82">
        <f>F39</f>
        <v>341000</v>
      </c>
      <c r="F39" s="88">
        <v>341000</v>
      </c>
      <c r="G39" s="82"/>
      <c r="H39" s="86"/>
      <c r="I39" s="89"/>
      <c r="J39" s="85"/>
      <c r="K39" s="119"/>
    </row>
    <row r="40" spans="1:11" ht="33.75">
      <c r="A40" s="112"/>
      <c r="B40" s="80"/>
      <c r="C40" s="80"/>
      <c r="D40" s="87" t="s">
        <v>178</v>
      </c>
      <c r="E40" s="82"/>
      <c r="F40" s="88"/>
      <c r="G40" s="82"/>
      <c r="H40" s="86"/>
      <c r="I40" s="89"/>
      <c r="J40" s="85"/>
      <c r="K40" s="153" t="s">
        <v>29</v>
      </c>
    </row>
    <row r="41" spans="1:11" ht="22.5">
      <c r="A41" s="112"/>
      <c r="B41" s="80"/>
      <c r="C41" s="80"/>
      <c r="D41" s="87" t="s">
        <v>172</v>
      </c>
      <c r="E41" s="82"/>
      <c r="F41" s="88"/>
      <c r="G41" s="82"/>
      <c r="H41" s="86"/>
      <c r="I41" s="89"/>
      <c r="J41" s="85"/>
      <c r="K41" s="119"/>
    </row>
    <row r="42" spans="1:11" ht="22.5">
      <c r="A42" s="112"/>
      <c r="B42" s="80"/>
      <c r="C42" s="80"/>
      <c r="D42" s="87" t="s">
        <v>173</v>
      </c>
      <c r="E42" s="82"/>
      <c r="F42" s="88"/>
      <c r="G42" s="82"/>
      <c r="H42" s="86"/>
      <c r="I42" s="89"/>
      <c r="J42" s="85"/>
      <c r="K42" s="119"/>
    </row>
    <row r="43" spans="1:11" ht="22.5">
      <c r="A43" s="112"/>
      <c r="B43" s="80"/>
      <c r="C43" s="80"/>
      <c r="D43" s="87" t="s">
        <v>177</v>
      </c>
      <c r="E43" s="82"/>
      <c r="F43" s="88"/>
      <c r="G43" s="82"/>
      <c r="H43" s="86"/>
      <c r="I43" s="89"/>
      <c r="J43" s="85"/>
      <c r="K43" s="119"/>
    </row>
    <row r="44" spans="1:11" ht="34.5" customHeight="1">
      <c r="A44" s="27" t="s">
        <v>43</v>
      </c>
      <c r="B44" s="60" t="s">
        <v>40</v>
      </c>
      <c r="C44" s="60" t="s">
        <v>41</v>
      </c>
      <c r="D44" s="17" t="s">
        <v>135</v>
      </c>
      <c r="E44" s="25">
        <f>F44</f>
        <v>200000</v>
      </c>
      <c r="F44" s="25">
        <v>200000</v>
      </c>
      <c r="G44" s="25"/>
      <c r="H44" s="23"/>
      <c r="I44" s="26"/>
      <c r="J44" s="26"/>
      <c r="K44" s="142" t="s">
        <v>42</v>
      </c>
    </row>
    <row r="45" spans="1:11" ht="21.75" customHeight="1">
      <c r="A45" s="27" t="s">
        <v>179</v>
      </c>
      <c r="B45" s="60" t="s">
        <v>40</v>
      </c>
      <c r="C45" s="60" t="s">
        <v>44</v>
      </c>
      <c r="D45" s="17" t="s">
        <v>136</v>
      </c>
      <c r="E45" s="25">
        <v>35000</v>
      </c>
      <c r="F45" s="25">
        <v>35000</v>
      </c>
      <c r="G45" s="25"/>
      <c r="H45" s="23"/>
      <c r="I45" s="26"/>
      <c r="J45" s="26"/>
      <c r="K45" s="142" t="s">
        <v>45</v>
      </c>
    </row>
    <row r="46" spans="1:11" ht="12.75">
      <c r="A46" s="27" t="s">
        <v>180</v>
      </c>
      <c r="B46" s="60" t="s">
        <v>40</v>
      </c>
      <c r="C46" s="60" t="s">
        <v>46</v>
      </c>
      <c r="D46" s="143" t="s">
        <v>47</v>
      </c>
      <c r="E46" s="25">
        <f>E47+E48+E49+E50+E51+E52+E53+E54+E55+E56+E58+E69+E57</f>
        <v>6763200</v>
      </c>
      <c r="F46" s="25">
        <f>F47+F48+F49+F50+F51+F52+F53+F54+F55+F56+F58+F69+F57</f>
        <v>2741600</v>
      </c>
      <c r="G46" s="25">
        <f>G47+G48+G49+G50+G51+G52+G53+G54+G55+G56+G58+G69+G57</f>
        <v>2385000</v>
      </c>
      <c r="H46" s="23"/>
      <c r="I46" s="37"/>
      <c r="J46" s="37">
        <f>J47</f>
        <v>1636600</v>
      </c>
      <c r="K46" s="27" t="s">
        <v>29</v>
      </c>
    </row>
    <row r="47" spans="1:11" ht="12.75">
      <c r="A47" s="109" t="s">
        <v>181</v>
      </c>
      <c r="B47" s="55" t="s">
        <v>40</v>
      </c>
      <c r="C47" s="127" t="s">
        <v>46</v>
      </c>
      <c r="D47" s="144" t="s">
        <v>137</v>
      </c>
      <c r="E47" s="82">
        <f>F47+J47+G47</f>
        <v>3436600</v>
      </c>
      <c r="F47" s="82">
        <v>500000</v>
      </c>
      <c r="G47" s="82">
        <v>1300000</v>
      </c>
      <c r="H47" s="86"/>
      <c r="I47" s="145"/>
      <c r="J47" s="145">
        <v>1636600</v>
      </c>
      <c r="K47" s="109" t="s">
        <v>29</v>
      </c>
    </row>
    <row r="48" spans="1:11" ht="12.75">
      <c r="A48" s="27" t="s">
        <v>182</v>
      </c>
      <c r="B48" s="60" t="s">
        <v>40</v>
      </c>
      <c r="C48" s="60" t="s">
        <v>46</v>
      </c>
      <c r="D48" s="17" t="s">
        <v>138</v>
      </c>
      <c r="E48" s="25">
        <v>350000</v>
      </c>
      <c r="F48" s="25">
        <v>150000</v>
      </c>
      <c r="G48" s="38">
        <v>200000</v>
      </c>
      <c r="H48" s="23"/>
      <c r="I48" s="37"/>
      <c r="J48" s="37"/>
      <c r="K48" s="27" t="s">
        <v>29</v>
      </c>
    </row>
    <row r="49" spans="1:11" ht="12.75">
      <c r="A49" s="27" t="s">
        <v>183</v>
      </c>
      <c r="B49" s="60" t="s">
        <v>40</v>
      </c>
      <c r="C49" s="60" t="s">
        <v>46</v>
      </c>
      <c r="D49" s="17" t="s">
        <v>92</v>
      </c>
      <c r="E49" s="25">
        <f>F49</f>
        <v>100000</v>
      </c>
      <c r="F49" s="25">
        <v>100000</v>
      </c>
      <c r="G49" s="25"/>
      <c r="H49" s="23"/>
      <c r="I49" s="37"/>
      <c r="J49" s="37"/>
      <c r="K49" s="27" t="s">
        <v>29</v>
      </c>
    </row>
    <row r="50" spans="1:11" ht="33.75">
      <c r="A50" s="146" t="s">
        <v>184</v>
      </c>
      <c r="B50" s="55" t="s">
        <v>40</v>
      </c>
      <c r="C50" s="127" t="s">
        <v>46</v>
      </c>
      <c r="D50" s="140" t="s">
        <v>139</v>
      </c>
      <c r="E50" s="70">
        <v>200000</v>
      </c>
      <c r="F50" s="70">
        <v>200000</v>
      </c>
      <c r="G50" s="70"/>
      <c r="H50" s="71"/>
      <c r="I50" s="141"/>
      <c r="J50" s="141"/>
      <c r="K50" s="39" t="s">
        <v>29</v>
      </c>
    </row>
    <row r="51" spans="1:11" ht="12.75">
      <c r="A51" s="58" t="s">
        <v>185</v>
      </c>
      <c r="B51" s="60" t="s">
        <v>40</v>
      </c>
      <c r="C51" s="60" t="s">
        <v>46</v>
      </c>
      <c r="D51" s="20" t="s">
        <v>93</v>
      </c>
      <c r="E51" s="25">
        <v>150000</v>
      </c>
      <c r="F51" s="25">
        <v>150000</v>
      </c>
      <c r="G51" s="25"/>
      <c r="H51" s="23"/>
      <c r="I51" s="26"/>
      <c r="J51" s="26"/>
      <c r="K51" s="27" t="s">
        <v>29</v>
      </c>
    </row>
    <row r="52" spans="1:11" ht="22.5">
      <c r="A52" s="58" t="s">
        <v>186</v>
      </c>
      <c r="B52" s="60" t="s">
        <v>40</v>
      </c>
      <c r="C52" s="60" t="s">
        <v>46</v>
      </c>
      <c r="D52" s="20" t="s">
        <v>94</v>
      </c>
      <c r="E52" s="25">
        <v>270000</v>
      </c>
      <c r="F52" s="25">
        <v>170000</v>
      </c>
      <c r="G52" s="25">
        <v>100000</v>
      </c>
      <c r="H52" s="23"/>
      <c r="I52" s="26"/>
      <c r="J52" s="26"/>
      <c r="K52" s="27" t="s">
        <v>29</v>
      </c>
    </row>
    <row r="53" spans="1:11" ht="12.75">
      <c r="A53" s="58" t="s">
        <v>187</v>
      </c>
      <c r="B53" s="60" t="s">
        <v>40</v>
      </c>
      <c r="C53" s="60" t="s">
        <v>46</v>
      </c>
      <c r="D53" s="20" t="s">
        <v>95</v>
      </c>
      <c r="E53" s="25">
        <v>400000</v>
      </c>
      <c r="F53" s="25">
        <v>100000</v>
      </c>
      <c r="G53" s="25">
        <v>300000</v>
      </c>
      <c r="H53" s="23"/>
      <c r="I53" s="26"/>
      <c r="J53" s="26"/>
      <c r="K53" s="27" t="s">
        <v>29</v>
      </c>
    </row>
    <row r="54" spans="1:11" ht="22.5">
      <c r="A54" s="58" t="s">
        <v>188</v>
      </c>
      <c r="B54" s="60" t="s">
        <v>40</v>
      </c>
      <c r="C54" s="60" t="s">
        <v>46</v>
      </c>
      <c r="D54" s="20" t="s">
        <v>96</v>
      </c>
      <c r="E54" s="25">
        <v>300000</v>
      </c>
      <c r="F54" s="25">
        <v>100000</v>
      </c>
      <c r="G54" s="25">
        <v>200000</v>
      </c>
      <c r="H54" s="23"/>
      <c r="I54" s="26"/>
      <c r="J54" s="26"/>
      <c r="K54" s="27" t="s">
        <v>29</v>
      </c>
    </row>
    <row r="55" spans="1:11" ht="12.75">
      <c r="A55" s="58" t="s">
        <v>189</v>
      </c>
      <c r="B55" s="60" t="s">
        <v>40</v>
      </c>
      <c r="C55" s="60" t="s">
        <v>46</v>
      </c>
      <c r="D55" s="20" t="s">
        <v>101</v>
      </c>
      <c r="E55" s="25">
        <v>200000</v>
      </c>
      <c r="F55" s="25">
        <v>200000</v>
      </c>
      <c r="G55" s="25"/>
      <c r="H55" s="23"/>
      <c r="I55" s="26"/>
      <c r="J55" s="26"/>
      <c r="K55" s="27" t="s">
        <v>29</v>
      </c>
    </row>
    <row r="56" spans="1:11" ht="12.75">
      <c r="A56" s="58" t="s">
        <v>190</v>
      </c>
      <c r="B56" s="60" t="s">
        <v>40</v>
      </c>
      <c r="C56" s="60" t="s">
        <v>46</v>
      </c>
      <c r="D56" s="20" t="s">
        <v>157</v>
      </c>
      <c r="E56" s="25">
        <v>400000</v>
      </c>
      <c r="F56" s="25">
        <v>115000</v>
      </c>
      <c r="G56" s="25">
        <v>285000</v>
      </c>
      <c r="H56" s="23"/>
      <c r="I56" s="26"/>
      <c r="J56" s="26"/>
      <c r="K56" s="27" t="s">
        <v>29</v>
      </c>
    </row>
    <row r="57" spans="1:11" ht="22.5">
      <c r="A57" s="58" t="s">
        <v>191</v>
      </c>
      <c r="B57" s="60" t="s">
        <v>40</v>
      </c>
      <c r="C57" s="60" t="s">
        <v>46</v>
      </c>
      <c r="D57" s="20" t="s">
        <v>140</v>
      </c>
      <c r="E57" s="25">
        <v>50000</v>
      </c>
      <c r="F57" s="25">
        <v>50000</v>
      </c>
      <c r="G57" s="25"/>
      <c r="H57" s="23"/>
      <c r="I57" s="26"/>
      <c r="J57" s="26"/>
      <c r="K57" s="27" t="s">
        <v>29</v>
      </c>
    </row>
    <row r="58" spans="1:11" ht="13.5" customHeight="1">
      <c r="A58" s="158" t="s">
        <v>192</v>
      </c>
      <c r="B58" s="169" t="s">
        <v>40</v>
      </c>
      <c r="C58" s="171" t="s">
        <v>46</v>
      </c>
      <c r="D58" s="18" t="s">
        <v>52</v>
      </c>
      <c r="E58" s="173">
        <v>756600</v>
      </c>
      <c r="F58" s="173">
        <v>756600</v>
      </c>
      <c r="G58" s="173"/>
      <c r="H58" s="154"/>
      <c r="I58" s="156"/>
      <c r="J58" s="156"/>
      <c r="K58" s="158" t="s">
        <v>29</v>
      </c>
    </row>
    <row r="59" spans="1:11" ht="12.75">
      <c r="A59" s="158"/>
      <c r="B59" s="169"/>
      <c r="C59" s="171"/>
      <c r="D59" s="18" t="s">
        <v>53</v>
      </c>
      <c r="E59" s="173"/>
      <c r="F59" s="173"/>
      <c r="G59" s="173"/>
      <c r="H59" s="154"/>
      <c r="I59" s="156"/>
      <c r="J59" s="156"/>
      <c r="K59" s="158"/>
    </row>
    <row r="60" spans="1:11" ht="12.75">
      <c r="A60" s="158"/>
      <c r="B60" s="169"/>
      <c r="C60" s="171"/>
      <c r="D60" s="18" t="s">
        <v>160</v>
      </c>
      <c r="E60" s="173"/>
      <c r="F60" s="173"/>
      <c r="G60" s="173"/>
      <c r="H60" s="154"/>
      <c r="I60" s="156"/>
      <c r="J60" s="156"/>
      <c r="K60" s="158"/>
    </row>
    <row r="61" spans="1:11" ht="12.75">
      <c r="A61" s="158"/>
      <c r="B61" s="169"/>
      <c r="C61" s="171"/>
      <c r="D61" s="19" t="s">
        <v>161</v>
      </c>
      <c r="E61" s="173"/>
      <c r="F61" s="173"/>
      <c r="G61" s="173"/>
      <c r="H61" s="154"/>
      <c r="I61" s="156"/>
      <c r="J61" s="156"/>
      <c r="K61" s="158"/>
    </row>
    <row r="62" spans="1:11" ht="12.75">
      <c r="A62" s="158"/>
      <c r="B62" s="169"/>
      <c r="C62" s="171"/>
      <c r="D62" s="19" t="s">
        <v>158</v>
      </c>
      <c r="E62" s="173"/>
      <c r="F62" s="173"/>
      <c r="G62" s="173"/>
      <c r="H62" s="154"/>
      <c r="I62" s="156"/>
      <c r="J62" s="156"/>
      <c r="K62" s="158"/>
    </row>
    <row r="63" spans="1:11" ht="12.75">
      <c r="A63" s="158"/>
      <c r="B63" s="169"/>
      <c r="C63" s="171"/>
      <c r="D63" s="19" t="s">
        <v>159</v>
      </c>
      <c r="E63" s="173"/>
      <c r="F63" s="173"/>
      <c r="G63" s="173"/>
      <c r="H63" s="154"/>
      <c r="I63" s="156"/>
      <c r="J63" s="156"/>
      <c r="K63" s="158"/>
    </row>
    <row r="64" spans="1:11" ht="12.75">
      <c r="A64" s="158"/>
      <c r="B64" s="169"/>
      <c r="C64" s="171"/>
      <c r="D64" s="19" t="s">
        <v>162</v>
      </c>
      <c r="E64" s="173"/>
      <c r="F64" s="173"/>
      <c r="G64" s="173"/>
      <c r="H64" s="154"/>
      <c r="I64" s="156"/>
      <c r="J64" s="156"/>
      <c r="K64" s="158"/>
    </row>
    <row r="65" spans="1:11" ht="12.75">
      <c r="A65" s="158"/>
      <c r="B65" s="169"/>
      <c r="C65" s="171"/>
      <c r="D65" s="19" t="s">
        <v>163</v>
      </c>
      <c r="E65" s="173"/>
      <c r="F65" s="173"/>
      <c r="G65" s="173"/>
      <c r="H65" s="154"/>
      <c r="I65" s="156"/>
      <c r="J65" s="156"/>
      <c r="K65" s="158"/>
    </row>
    <row r="66" spans="1:11" ht="22.5">
      <c r="A66" s="158"/>
      <c r="B66" s="169"/>
      <c r="C66" s="171"/>
      <c r="D66" s="19" t="s">
        <v>164</v>
      </c>
      <c r="E66" s="173"/>
      <c r="F66" s="173"/>
      <c r="G66" s="173"/>
      <c r="H66" s="154"/>
      <c r="I66" s="156"/>
      <c r="J66" s="156"/>
      <c r="K66" s="158"/>
    </row>
    <row r="67" spans="1:11" ht="306" customHeight="1">
      <c r="A67" s="159"/>
      <c r="B67" s="170"/>
      <c r="C67" s="172"/>
      <c r="D67" s="73" t="s">
        <v>119</v>
      </c>
      <c r="E67" s="174"/>
      <c r="F67" s="174"/>
      <c r="G67" s="174"/>
      <c r="H67" s="155"/>
      <c r="I67" s="157"/>
      <c r="J67" s="157"/>
      <c r="K67" s="159"/>
    </row>
    <row r="68" spans="1:11" ht="12.75">
      <c r="A68" s="67"/>
      <c r="B68" s="84" t="s">
        <v>40</v>
      </c>
      <c r="C68" s="83" t="s">
        <v>46</v>
      </c>
      <c r="D68" s="90" t="s">
        <v>175</v>
      </c>
      <c r="E68" s="70">
        <f>F68</f>
        <v>98000</v>
      </c>
      <c r="F68" s="70">
        <v>98000</v>
      </c>
      <c r="G68" s="70"/>
      <c r="H68" s="71"/>
      <c r="I68" s="72"/>
      <c r="J68" s="72"/>
      <c r="K68" s="39" t="s">
        <v>18</v>
      </c>
    </row>
    <row r="69" spans="1:11" ht="12.75">
      <c r="A69" s="58" t="s">
        <v>148</v>
      </c>
      <c r="B69" s="54" t="s">
        <v>40</v>
      </c>
      <c r="C69" s="64" t="s">
        <v>46</v>
      </c>
      <c r="D69" s="20" t="s">
        <v>54</v>
      </c>
      <c r="E69" s="152">
        <v>150000</v>
      </c>
      <c r="F69" s="152">
        <v>150000</v>
      </c>
      <c r="G69" s="25"/>
      <c r="H69" s="23"/>
      <c r="I69" s="26"/>
      <c r="J69" s="26"/>
      <c r="K69" s="27" t="s">
        <v>29</v>
      </c>
    </row>
    <row r="70" spans="1:11" ht="12.75">
      <c r="A70" s="27">
        <v>6</v>
      </c>
      <c r="B70" s="60" t="s">
        <v>55</v>
      </c>
      <c r="C70" s="60" t="s">
        <v>123</v>
      </c>
      <c r="D70" s="17" t="s">
        <v>57</v>
      </c>
      <c r="E70" s="25">
        <v>250000</v>
      </c>
      <c r="F70" s="25">
        <v>250000</v>
      </c>
      <c r="G70" s="25"/>
      <c r="H70" s="23"/>
      <c r="I70" s="26"/>
      <c r="J70" s="26"/>
      <c r="K70" s="27" t="s">
        <v>29</v>
      </c>
    </row>
    <row r="71" spans="1:11" ht="12.75">
      <c r="A71" s="27">
        <v>7</v>
      </c>
      <c r="B71" s="60" t="s">
        <v>55</v>
      </c>
      <c r="C71" s="60" t="s">
        <v>56</v>
      </c>
      <c r="D71" s="17" t="s">
        <v>118</v>
      </c>
      <c r="E71" s="25">
        <v>40000</v>
      </c>
      <c r="F71" s="25">
        <v>40000</v>
      </c>
      <c r="G71" s="25"/>
      <c r="H71" s="23"/>
      <c r="I71" s="26"/>
      <c r="J71" s="26"/>
      <c r="K71" s="27" t="s">
        <v>29</v>
      </c>
    </row>
    <row r="72" spans="1:11" ht="22.5">
      <c r="A72" s="58" t="s">
        <v>193</v>
      </c>
      <c r="B72" s="60" t="s">
        <v>55</v>
      </c>
      <c r="C72" s="60" t="s">
        <v>56</v>
      </c>
      <c r="D72" s="20" t="s">
        <v>154</v>
      </c>
      <c r="E72" s="25">
        <v>35000</v>
      </c>
      <c r="F72" s="25">
        <v>35000</v>
      </c>
      <c r="G72" s="25"/>
      <c r="H72" s="44"/>
      <c r="I72" s="26"/>
      <c r="J72" s="26"/>
      <c r="K72" s="27" t="s">
        <v>29</v>
      </c>
    </row>
    <row r="73" spans="1:11" ht="22.5">
      <c r="A73" s="58" t="s">
        <v>194</v>
      </c>
      <c r="B73" s="60" t="s">
        <v>55</v>
      </c>
      <c r="C73" s="60" t="s">
        <v>56</v>
      </c>
      <c r="D73" s="20" t="s">
        <v>155</v>
      </c>
      <c r="E73" s="25">
        <v>5000</v>
      </c>
      <c r="F73" s="25">
        <v>5000</v>
      </c>
      <c r="G73" s="25"/>
      <c r="H73" s="44"/>
      <c r="I73" s="26"/>
      <c r="J73" s="26"/>
      <c r="K73" s="27" t="s">
        <v>29</v>
      </c>
    </row>
    <row r="74" spans="1:11" ht="12.75">
      <c r="A74" s="58">
        <v>8</v>
      </c>
      <c r="B74" s="60" t="s">
        <v>58</v>
      </c>
      <c r="C74" s="60" t="s">
        <v>59</v>
      </c>
      <c r="D74" s="20" t="s">
        <v>174</v>
      </c>
      <c r="E74" s="25">
        <f>F74</f>
        <v>25000</v>
      </c>
      <c r="F74" s="25">
        <v>25000</v>
      </c>
      <c r="G74" s="25"/>
      <c r="H74" s="44"/>
      <c r="I74" s="26"/>
      <c r="J74" s="26"/>
      <c r="K74" s="27" t="s">
        <v>29</v>
      </c>
    </row>
    <row r="75" spans="1:11" ht="12.75">
      <c r="A75" s="58">
        <v>9</v>
      </c>
      <c r="B75" s="60" t="s">
        <v>58</v>
      </c>
      <c r="C75" s="60" t="s">
        <v>59</v>
      </c>
      <c r="D75" s="20" t="s">
        <v>60</v>
      </c>
      <c r="E75" s="25">
        <f>F75</f>
        <v>85000</v>
      </c>
      <c r="F75" s="25">
        <v>85000</v>
      </c>
      <c r="G75" s="25"/>
      <c r="H75" s="23"/>
      <c r="I75" s="26"/>
      <c r="J75" s="26"/>
      <c r="K75" s="27" t="s">
        <v>29</v>
      </c>
    </row>
    <row r="76" spans="1:11" ht="22.5">
      <c r="A76" s="58">
        <v>10</v>
      </c>
      <c r="B76" s="60" t="s">
        <v>102</v>
      </c>
      <c r="C76" s="60" t="s">
        <v>109</v>
      </c>
      <c r="D76" s="20" t="s">
        <v>110</v>
      </c>
      <c r="E76" s="25">
        <v>5000</v>
      </c>
      <c r="F76" s="25">
        <v>5000</v>
      </c>
      <c r="G76" s="25"/>
      <c r="H76" s="44"/>
      <c r="I76" s="37"/>
      <c r="J76" s="37"/>
      <c r="K76" s="27" t="s">
        <v>29</v>
      </c>
    </row>
    <row r="77" spans="1:11" ht="12.75">
      <c r="A77" s="58">
        <v>11</v>
      </c>
      <c r="B77" s="60" t="s">
        <v>102</v>
      </c>
      <c r="C77" s="60" t="s">
        <v>103</v>
      </c>
      <c r="D77" s="20" t="s">
        <v>104</v>
      </c>
      <c r="E77" s="25">
        <v>40000</v>
      </c>
      <c r="F77" s="25">
        <v>40000</v>
      </c>
      <c r="G77" s="25"/>
      <c r="H77" s="44"/>
      <c r="I77" s="37"/>
      <c r="J77" s="37"/>
      <c r="K77" s="27" t="s">
        <v>29</v>
      </c>
    </row>
    <row r="78" spans="1:11" ht="12.75">
      <c r="A78" s="58">
        <v>12</v>
      </c>
      <c r="B78" s="60" t="s">
        <v>102</v>
      </c>
      <c r="C78" s="60" t="s">
        <v>107</v>
      </c>
      <c r="D78" s="20" t="s">
        <v>112</v>
      </c>
      <c r="E78" s="25">
        <v>35000</v>
      </c>
      <c r="F78" s="25">
        <v>35000</v>
      </c>
      <c r="G78" s="25"/>
      <c r="H78" s="44"/>
      <c r="I78" s="37"/>
      <c r="J78" s="37"/>
      <c r="K78" s="27" t="s">
        <v>29</v>
      </c>
    </row>
    <row r="79" spans="1:11" ht="12.75">
      <c r="A79" s="58">
        <v>13</v>
      </c>
      <c r="B79" s="60" t="s">
        <v>61</v>
      </c>
      <c r="C79" s="60" t="s">
        <v>62</v>
      </c>
      <c r="D79" s="20" t="s">
        <v>156</v>
      </c>
      <c r="E79" s="25">
        <f>E80+E81+E82</f>
        <v>4510000</v>
      </c>
      <c r="F79" s="25">
        <f>F80+F81+F82</f>
        <v>3710000</v>
      </c>
      <c r="G79" s="25">
        <f>G80</f>
        <v>800000</v>
      </c>
      <c r="H79" s="44"/>
      <c r="I79" s="37"/>
      <c r="J79" s="37"/>
      <c r="K79" s="27" t="s">
        <v>29</v>
      </c>
    </row>
    <row r="80" spans="1:11" ht="12.75">
      <c r="A80" s="27" t="s">
        <v>195</v>
      </c>
      <c r="B80" s="60" t="s">
        <v>61</v>
      </c>
      <c r="C80" s="60" t="s">
        <v>62</v>
      </c>
      <c r="D80" s="22" t="s">
        <v>165</v>
      </c>
      <c r="E80" s="25">
        <v>3950000</v>
      </c>
      <c r="F80" s="25">
        <v>3150000</v>
      </c>
      <c r="G80" s="25">
        <v>800000</v>
      </c>
      <c r="H80" s="23"/>
      <c r="I80" s="26"/>
      <c r="J80" s="26"/>
      <c r="K80" s="27" t="s">
        <v>29</v>
      </c>
    </row>
    <row r="81" spans="1:11" ht="12.75">
      <c r="A81" s="27" t="s">
        <v>196</v>
      </c>
      <c r="B81" s="60" t="s">
        <v>61</v>
      </c>
      <c r="C81" s="60" t="s">
        <v>62</v>
      </c>
      <c r="D81" s="22" t="s">
        <v>142</v>
      </c>
      <c r="E81" s="25">
        <v>160000</v>
      </c>
      <c r="F81" s="25">
        <v>160000</v>
      </c>
      <c r="G81" s="25"/>
      <c r="H81" s="23"/>
      <c r="I81" s="26"/>
      <c r="J81" s="26"/>
      <c r="K81" s="27" t="s">
        <v>141</v>
      </c>
    </row>
    <row r="82" spans="1:11" ht="22.5">
      <c r="A82" s="27" t="s">
        <v>197</v>
      </c>
      <c r="B82" s="60" t="s">
        <v>61</v>
      </c>
      <c r="C82" s="60" t="s">
        <v>62</v>
      </c>
      <c r="D82" s="23" t="s">
        <v>70</v>
      </c>
      <c r="E82" s="25">
        <v>400000</v>
      </c>
      <c r="F82" s="25">
        <v>400000</v>
      </c>
      <c r="G82" s="25"/>
      <c r="H82" s="23"/>
      <c r="I82" s="37"/>
      <c r="J82" s="37"/>
      <c r="K82" s="27" t="s">
        <v>29</v>
      </c>
    </row>
    <row r="83" spans="1:11" ht="22.5">
      <c r="A83" s="27">
        <v>14</v>
      </c>
      <c r="B83" s="60" t="s">
        <v>61</v>
      </c>
      <c r="C83" s="60" t="s">
        <v>63</v>
      </c>
      <c r="D83" s="17" t="s">
        <v>143</v>
      </c>
      <c r="E83" s="25">
        <f>F83+I83</f>
        <v>800000</v>
      </c>
      <c r="F83" s="25">
        <v>500000</v>
      </c>
      <c r="G83" s="25"/>
      <c r="H83" s="23"/>
      <c r="I83" s="37">
        <v>300000</v>
      </c>
      <c r="J83" s="37"/>
      <c r="K83" s="27" t="s">
        <v>29</v>
      </c>
    </row>
    <row r="84" spans="1:11" ht="22.5">
      <c r="A84" s="27">
        <v>15</v>
      </c>
      <c r="B84" s="60" t="s">
        <v>61</v>
      </c>
      <c r="C84" s="60" t="s">
        <v>108</v>
      </c>
      <c r="D84" s="17" t="s">
        <v>116</v>
      </c>
      <c r="E84" s="25">
        <v>6000</v>
      </c>
      <c r="F84" s="25">
        <v>6000</v>
      </c>
      <c r="G84" s="25"/>
      <c r="H84" s="44"/>
      <c r="I84" s="37"/>
      <c r="J84" s="37"/>
      <c r="K84" s="27" t="s">
        <v>168</v>
      </c>
    </row>
    <row r="85" spans="1:11" ht="12.75">
      <c r="A85" s="27">
        <v>16</v>
      </c>
      <c r="B85" s="60" t="s">
        <v>64</v>
      </c>
      <c r="C85" s="60" t="s">
        <v>65</v>
      </c>
      <c r="D85" s="147" t="s">
        <v>66</v>
      </c>
      <c r="E85" s="25">
        <f>F85+J85</f>
        <v>159654</v>
      </c>
      <c r="F85" s="25">
        <v>159654</v>
      </c>
      <c r="G85" s="25"/>
      <c r="H85" s="23"/>
      <c r="I85" s="37"/>
      <c r="J85" s="37"/>
      <c r="K85" s="27" t="s">
        <v>29</v>
      </c>
    </row>
    <row r="86" spans="1:11" ht="22.5">
      <c r="A86" s="27">
        <v>17</v>
      </c>
      <c r="B86" s="60" t="s">
        <v>64</v>
      </c>
      <c r="C86" s="60" t="s">
        <v>67</v>
      </c>
      <c r="D86" s="17" t="s">
        <v>144</v>
      </c>
      <c r="E86" s="25">
        <v>510000</v>
      </c>
      <c r="F86" s="25">
        <v>510000</v>
      </c>
      <c r="G86" s="25"/>
      <c r="H86" s="23"/>
      <c r="I86" s="37"/>
      <c r="J86" s="37"/>
      <c r="K86" s="27" t="s">
        <v>18</v>
      </c>
    </row>
    <row r="87" spans="1:11" ht="12.75">
      <c r="A87" s="27">
        <v>18</v>
      </c>
      <c r="B87" s="60" t="s">
        <v>68</v>
      </c>
      <c r="C87" s="60" t="s">
        <v>69</v>
      </c>
      <c r="D87" s="17" t="s">
        <v>176</v>
      </c>
      <c r="E87" s="25">
        <v>25000</v>
      </c>
      <c r="F87" s="25">
        <v>25000</v>
      </c>
      <c r="G87" s="25"/>
      <c r="H87" s="23"/>
      <c r="I87" s="37"/>
      <c r="J87" s="37"/>
      <c r="K87" s="27" t="s">
        <v>29</v>
      </c>
    </row>
    <row r="88" spans="1:11" ht="12.75">
      <c r="A88" s="27">
        <v>19</v>
      </c>
      <c r="B88" s="60" t="s">
        <v>68</v>
      </c>
      <c r="C88" s="60" t="s">
        <v>69</v>
      </c>
      <c r="D88" s="17" t="s">
        <v>71</v>
      </c>
      <c r="E88" s="25">
        <v>30000</v>
      </c>
      <c r="F88" s="25">
        <v>30000</v>
      </c>
      <c r="G88" s="25"/>
      <c r="H88" s="23"/>
      <c r="I88" s="37"/>
      <c r="J88" s="37"/>
      <c r="K88" s="27" t="s">
        <v>29</v>
      </c>
    </row>
    <row r="89" spans="1:11" ht="12.75">
      <c r="A89" s="27">
        <v>20</v>
      </c>
      <c r="B89" s="60" t="s">
        <v>72</v>
      </c>
      <c r="C89" s="60" t="s">
        <v>73</v>
      </c>
      <c r="D89" s="17" t="s">
        <v>106</v>
      </c>
      <c r="E89" s="25">
        <f>E90+E91+E92</f>
        <v>420000</v>
      </c>
      <c r="F89" s="25">
        <f>F90+F91+F92</f>
        <v>420000</v>
      </c>
      <c r="G89" s="25"/>
      <c r="H89" s="23"/>
      <c r="I89" s="37"/>
      <c r="J89" s="37"/>
      <c r="K89" s="27" t="s">
        <v>29</v>
      </c>
    </row>
    <row r="90" spans="1:11" ht="12.75">
      <c r="A90" s="27" t="s">
        <v>198</v>
      </c>
      <c r="B90" s="60" t="s">
        <v>72</v>
      </c>
      <c r="C90" s="60" t="s">
        <v>73</v>
      </c>
      <c r="D90" s="17" t="s">
        <v>146</v>
      </c>
      <c r="E90" s="25">
        <v>320000</v>
      </c>
      <c r="F90" s="25">
        <v>320000</v>
      </c>
      <c r="G90" s="25"/>
      <c r="H90" s="44"/>
      <c r="I90" s="37"/>
      <c r="J90" s="37"/>
      <c r="K90" s="27" t="s">
        <v>29</v>
      </c>
    </row>
    <row r="91" spans="1:11" ht="12.75">
      <c r="A91" s="27" t="s">
        <v>199</v>
      </c>
      <c r="B91" s="60" t="s">
        <v>72</v>
      </c>
      <c r="C91" s="60" t="s">
        <v>73</v>
      </c>
      <c r="D91" s="17" t="s">
        <v>105</v>
      </c>
      <c r="E91" s="25">
        <v>50000</v>
      </c>
      <c r="F91" s="25">
        <v>50000</v>
      </c>
      <c r="G91" s="25"/>
      <c r="H91" s="44"/>
      <c r="I91" s="37"/>
      <c r="J91" s="37"/>
      <c r="K91" s="27" t="s">
        <v>29</v>
      </c>
    </row>
    <row r="92" spans="1:11" ht="22.5">
      <c r="A92" s="27" t="s">
        <v>200</v>
      </c>
      <c r="B92" s="60" t="s">
        <v>72</v>
      </c>
      <c r="C92" s="60" t="s">
        <v>73</v>
      </c>
      <c r="D92" s="17" t="s">
        <v>208</v>
      </c>
      <c r="E92" s="25">
        <f>F92</f>
        <v>50000</v>
      </c>
      <c r="F92" s="25">
        <v>50000</v>
      </c>
      <c r="G92" s="25"/>
      <c r="H92" s="44"/>
      <c r="I92" s="37"/>
      <c r="J92" s="37"/>
      <c r="K92" s="27" t="s">
        <v>29</v>
      </c>
    </row>
    <row r="93" spans="1:11" ht="12.75">
      <c r="A93" s="27">
        <v>21</v>
      </c>
      <c r="B93" s="60" t="s">
        <v>72</v>
      </c>
      <c r="C93" s="60" t="s">
        <v>74</v>
      </c>
      <c r="D93" s="17" t="s">
        <v>75</v>
      </c>
      <c r="E93" s="25">
        <f>E94+E95+E96+E97</f>
        <v>96247</v>
      </c>
      <c r="F93" s="25">
        <f>F94+F95+F96+F97</f>
        <v>96247</v>
      </c>
      <c r="G93" s="25"/>
      <c r="H93" s="44"/>
      <c r="I93" s="37"/>
      <c r="J93" s="37"/>
      <c r="K93" s="27" t="s">
        <v>29</v>
      </c>
    </row>
    <row r="94" spans="1:11" ht="22.5">
      <c r="A94" s="27" t="s">
        <v>201</v>
      </c>
      <c r="B94" s="60" t="s">
        <v>72</v>
      </c>
      <c r="C94" s="60" t="s">
        <v>74</v>
      </c>
      <c r="D94" s="17" t="s">
        <v>76</v>
      </c>
      <c r="E94" s="25">
        <v>9973</v>
      </c>
      <c r="F94" s="25">
        <v>9973</v>
      </c>
      <c r="G94" s="25"/>
      <c r="H94" s="44"/>
      <c r="I94" s="37"/>
      <c r="J94" s="37"/>
      <c r="K94" s="27" t="s">
        <v>29</v>
      </c>
    </row>
    <row r="95" spans="1:11" ht="12.75">
      <c r="A95" s="27" t="s">
        <v>202</v>
      </c>
      <c r="B95" s="60" t="s">
        <v>72</v>
      </c>
      <c r="C95" s="60" t="s">
        <v>74</v>
      </c>
      <c r="D95" s="17" t="s">
        <v>166</v>
      </c>
      <c r="E95" s="25">
        <v>31958</v>
      </c>
      <c r="F95" s="25">
        <v>31958</v>
      </c>
      <c r="G95" s="25"/>
      <c r="H95" s="44"/>
      <c r="I95" s="37"/>
      <c r="J95" s="37"/>
      <c r="K95" s="27" t="s">
        <v>29</v>
      </c>
    </row>
    <row r="96" spans="1:11" ht="12.75">
      <c r="A96" s="27" t="s">
        <v>203</v>
      </c>
      <c r="B96" s="60" t="s">
        <v>72</v>
      </c>
      <c r="C96" s="60" t="s">
        <v>74</v>
      </c>
      <c r="D96" s="17" t="s">
        <v>167</v>
      </c>
      <c r="E96" s="25">
        <v>18000</v>
      </c>
      <c r="F96" s="25">
        <v>18000</v>
      </c>
      <c r="G96" s="25"/>
      <c r="H96" s="44"/>
      <c r="I96" s="37"/>
      <c r="J96" s="37"/>
      <c r="K96" s="27" t="s">
        <v>29</v>
      </c>
    </row>
    <row r="97" spans="1:11" ht="22.5">
      <c r="A97" s="27" t="s">
        <v>204</v>
      </c>
      <c r="B97" s="60" t="s">
        <v>72</v>
      </c>
      <c r="C97" s="60" t="s">
        <v>74</v>
      </c>
      <c r="D97" s="17" t="s">
        <v>77</v>
      </c>
      <c r="E97" s="25">
        <v>36316</v>
      </c>
      <c r="F97" s="25">
        <v>36316</v>
      </c>
      <c r="G97" s="25"/>
      <c r="H97" s="44"/>
      <c r="I97" s="37"/>
      <c r="J97" s="37"/>
      <c r="K97" s="27" t="s">
        <v>29</v>
      </c>
    </row>
    <row r="98" spans="1:11" ht="12.75">
      <c r="A98" s="27">
        <v>22</v>
      </c>
      <c r="B98" s="60" t="s">
        <v>78</v>
      </c>
      <c r="C98" s="60" t="s">
        <v>79</v>
      </c>
      <c r="D98" s="17" t="s">
        <v>80</v>
      </c>
      <c r="E98" s="25">
        <f>F98</f>
        <v>83690</v>
      </c>
      <c r="F98" s="25">
        <v>83690</v>
      </c>
      <c r="G98" s="25"/>
      <c r="H98" s="44"/>
      <c r="I98" s="37"/>
      <c r="J98" s="37"/>
      <c r="K98" s="27" t="s">
        <v>29</v>
      </c>
    </row>
    <row r="99" spans="1:11" ht="12.75">
      <c r="A99" s="160" t="s">
        <v>81</v>
      </c>
      <c r="B99" s="161"/>
      <c r="C99" s="161"/>
      <c r="D99" s="162"/>
      <c r="E99" s="40">
        <f>E13+E44+E45+E46+E70+E71+E75+E76+E77+E78+E79+E83+E84+E85+E86+E88+E89+E93+E98+E87+E74+E68+E39</f>
        <v>16657791</v>
      </c>
      <c r="F99" s="40">
        <f>F13+F44+F45+F46+F70+F71+F75+F76+F77+F78+F79+F83+F84+F85+F88+F86+F87+F89+F93+F98+F74+F68+F39</f>
        <v>10721191</v>
      </c>
      <c r="G99" s="40">
        <f>G13+G44+G45+G46+G70+G71+G75+G76+G77+G78+G79+G83+G84+G85+G88+G86+G89+G93+G98</f>
        <v>4000000</v>
      </c>
      <c r="H99" s="40"/>
      <c r="I99" s="40">
        <f>I13+I44+I45+I46+I70+I71+I75+I76+I77+I78+I79+I83+I84+I85+I88+I86+I89+I93+I98</f>
        <v>300000</v>
      </c>
      <c r="J99" s="40">
        <f>J13+J44+J45+J46+J70+J71+J75+J76+J77+J78+J79+J83+J84+J85+J88+J86+J89+J93+J98</f>
        <v>1636600</v>
      </c>
      <c r="K99" s="43" t="s">
        <v>82</v>
      </c>
    </row>
    <row r="100" spans="1:1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</sheetData>
  <sheetProtection selectLockedCells="1" selectUnlockedCells="1"/>
  <mergeCells count="37">
    <mergeCell ref="A5:K5"/>
    <mergeCell ref="A7:A11"/>
    <mergeCell ref="B7:B11"/>
    <mergeCell ref="C7:C11"/>
    <mergeCell ref="D7:D11"/>
    <mergeCell ref="E7:J7"/>
    <mergeCell ref="K7:K11"/>
    <mergeCell ref="E8:E11"/>
    <mergeCell ref="F8:J8"/>
    <mergeCell ref="F9:F11"/>
    <mergeCell ref="J9:J11"/>
    <mergeCell ref="A27:A38"/>
    <mergeCell ref="B27:B38"/>
    <mergeCell ref="C27:C38"/>
    <mergeCell ref="E27:E38"/>
    <mergeCell ref="F27:F38"/>
    <mergeCell ref="G27:G38"/>
    <mergeCell ref="F58:F67"/>
    <mergeCell ref="G2:K2"/>
    <mergeCell ref="G3:K3"/>
    <mergeCell ref="H27:H38"/>
    <mergeCell ref="I27:I38"/>
    <mergeCell ref="J27:J38"/>
    <mergeCell ref="K27:K38"/>
    <mergeCell ref="G9:G11"/>
    <mergeCell ref="H9:H11"/>
    <mergeCell ref="I9:I11"/>
    <mergeCell ref="G58:G67"/>
    <mergeCell ref="H58:H67"/>
    <mergeCell ref="I58:I67"/>
    <mergeCell ref="J58:J67"/>
    <mergeCell ref="K58:K67"/>
    <mergeCell ref="A99:D99"/>
    <mergeCell ref="A58:A67"/>
    <mergeCell ref="B58:B67"/>
    <mergeCell ref="C58:C67"/>
    <mergeCell ref="E58:E67"/>
  </mergeCells>
  <printOptions horizontalCentered="1"/>
  <pageMargins left="0.31496062992125984" right="0.31496062992125984" top="0.5511811023622047" bottom="0.551181102362204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UGO4Bestia</cp:lastModifiedBy>
  <cp:lastPrinted>2011-02-22T09:02:07Z</cp:lastPrinted>
  <dcterms:created xsi:type="dcterms:W3CDTF">2010-11-10T07:51:57Z</dcterms:created>
  <dcterms:modified xsi:type="dcterms:W3CDTF">2011-02-22T09:04:10Z</dcterms:modified>
  <cp:category/>
  <cp:version/>
  <cp:contentType/>
  <cp:contentStatus/>
</cp:coreProperties>
</file>