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zestawienie ofert" sheetId="1" r:id="rId1"/>
  </sheets>
  <calcPr calcId="144525"/>
</workbook>
</file>

<file path=xl/calcChain.xml><?xml version="1.0" encoding="utf-8"?>
<calcChain xmlns="http://schemas.openxmlformats.org/spreadsheetml/2006/main">
  <c r="N15" i="1" l="1"/>
  <c r="N14" i="1"/>
  <c r="L17" i="1"/>
  <c r="N17" i="1" s="1"/>
  <c r="L16" i="1"/>
  <c r="N16" i="1" s="1"/>
  <c r="L15" i="1"/>
  <c r="L13" i="1"/>
  <c r="N13" i="1" s="1"/>
  <c r="J7" i="1"/>
  <c r="J6" i="1" l="1"/>
  <c r="J5" i="1"/>
  <c r="J4" i="1"/>
  <c r="J3" i="1" l="1"/>
</calcChain>
</file>

<file path=xl/sharedStrings.xml><?xml version="1.0" encoding="utf-8"?>
<sst xmlns="http://schemas.openxmlformats.org/spreadsheetml/2006/main" count="45" uniqueCount="40">
  <si>
    <t xml:space="preserve">Lp. </t>
  </si>
  <si>
    <t>Wykonawca</t>
  </si>
  <si>
    <t>cena zadanie 1</t>
  </si>
  <si>
    <t>a</t>
  </si>
  <si>
    <t>b</t>
  </si>
  <si>
    <t>c</t>
  </si>
  <si>
    <t>d</t>
  </si>
  <si>
    <t>e</t>
  </si>
  <si>
    <t>f</t>
  </si>
  <si>
    <t>g</t>
  </si>
  <si>
    <t>suma a+b+c+d+e+f+g</t>
  </si>
  <si>
    <t>cena zadanie2</t>
  </si>
  <si>
    <t>cena zadanie 3</t>
  </si>
  <si>
    <t>cena zadanie 4</t>
  </si>
  <si>
    <t>termin wykonania</t>
  </si>
  <si>
    <t>operaty</t>
  </si>
  <si>
    <t>1.</t>
  </si>
  <si>
    <t>2.</t>
  </si>
  <si>
    <t>punkty  kryterium cena</t>
  </si>
  <si>
    <t>punkty termin</t>
  </si>
  <si>
    <t>Lp.</t>
  </si>
  <si>
    <t>suma zad. 1</t>
  </si>
  <si>
    <t>* 82%</t>
  </si>
  <si>
    <t>cena zad. 2</t>
  </si>
  <si>
    <t>* 1%</t>
  </si>
  <si>
    <t>cena zad.3</t>
  </si>
  <si>
    <t>cena zad.4</t>
  </si>
  <si>
    <t>* 2%</t>
  </si>
  <si>
    <t>* 10 %</t>
  </si>
  <si>
    <t>punkty</t>
  </si>
  <si>
    <t>Punkty łącznie</t>
  </si>
  <si>
    <t>termin operaty</t>
  </si>
  <si>
    <t>3.</t>
  </si>
  <si>
    <t>4.</t>
  </si>
  <si>
    <t>5.</t>
  </si>
  <si>
    <t>Rzeczoznawca Majątkowy Szymon Dorota
ul. Zbiegniewskiej 36,              87-800 Włocławek                              NIP: 8882608385</t>
  </si>
  <si>
    <t>Filip Rybacki Rzeczoznawca Majątkowy                                            ul. Skłodowskiej - Curie 48/59, 85-088 Bydgoszcz                               NIP 9531829405</t>
  </si>
  <si>
    <t>Kancelaria Rzeczoznawcy Majątkowego Mariusz Gałgański      Orłowo 135,                 88-110 Inowrocław                                                  NIP 5561079349</t>
  </si>
  <si>
    <t>Firma CZERLI lidia Czerwińska    ul. Platanowa 1                               85-445 Bydgoszcz                             NIP 9530077883</t>
  </si>
  <si>
    <t>Wycena Nieruchomości Robert Rólka                                       ul. Pestolozziego 16/37                   85-095 Bydgoszcz                     NIP 5110238515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</si>
</sst>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6" fillId="0" borderId="3" xfId="0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0" fillId="0" borderId="2" xfId="0" applyBorder="1"/>
    <xf numFmtId="0" fontId="4" fillId="0" borderId="2" xfId="0" applyFont="1" applyBorder="1"/>
    <xf numFmtId="0" fontId="3" fillId="0" borderId="1" xfId="0" applyFont="1" applyBorder="1"/>
    <xf numFmtId="0" fontId="6" fillId="0" borderId="6" xfId="0" applyFont="1" applyBorder="1"/>
    <xf numFmtId="0" fontId="6" fillId="2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3" fontId="9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2" fillId="0" borderId="7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2" borderId="6" xfId="0" applyFont="1" applyFill="1" applyBorder="1"/>
    <xf numFmtId="0" fontId="0" fillId="2" borderId="1" xfId="0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43" fontId="2" fillId="4" borderId="7" xfId="1" applyFont="1" applyFill="1" applyBorder="1"/>
    <xf numFmtId="43" fontId="0" fillId="4" borderId="1" xfId="1" applyFont="1" applyFill="1" applyBorder="1"/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5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3" fontId="2" fillId="4" borderId="7" xfId="1" applyFont="1" applyFill="1" applyBorder="1" applyAlignment="1"/>
    <xf numFmtId="43" fontId="0" fillId="4" borderId="1" xfId="1" applyFont="1" applyFill="1" applyBorder="1" applyAlignmen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0" borderId="0" xfId="0" applyNumberFormat="1"/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topLeftCell="A4" workbookViewId="0">
      <selection activeCell="B20" sqref="B20"/>
    </sheetView>
  </sheetViews>
  <sheetFormatPr defaultRowHeight="15" x14ac:dyDescent="0.25"/>
  <cols>
    <col min="1" max="1" width="4" customWidth="1"/>
    <col min="2" max="2" width="27.7109375" customWidth="1"/>
    <col min="3" max="3" width="11" customWidth="1"/>
    <col min="4" max="9" width="9.85546875" bestFit="1" customWidth="1"/>
    <col min="10" max="10" width="14.42578125" customWidth="1"/>
    <col min="11" max="11" width="10.7109375" customWidth="1"/>
    <col min="12" max="12" width="11.28515625" bestFit="1" customWidth="1"/>
    <col min="13" max="13" width="9.85546875" bestFit="1" customWidth="1"/>
    <col min="14" max="14" width="11.140625" customWidth="1"/>
    <col min="15" max="15" width="9.140625" customWidth="1"/>
  </cols>
  <sheetData>
    <row r="1" spans="1:17" ht="35.25" customHeight="1" x14ac:dyDescent="0.25">
      <c r="A1" s="63" t="s">
        <v>0</v>
      </c>
      <c r="B1" s="64" t="s">
        <v>1</v>
      </c>
      <c r="C1" s="63" t="s">
        <v>2</v>
      </c>
      <c r="D1" s="63"/>
      <c r="E1" s="63"/>
      <c r="F1" s="63"/>
      <c r="G1" s="63"/>
      <c r="H1" s="63"/>
      <c r="I1" s="63"/>
      <c r="J1" s="66" t="s">
        <v>10</v>
      </c>
      <c r="K1" s="67" t="s">
        <v>11</v>
      </c>
      <c r="L1" s="68" t="s">
        <v>12</v>
      </c>
      <c r="M1" s="62" t="s">
        <v>13</v>
      </c>
      <c r="N1" s="3" t="s">
        <v>14</v>
      </c>
      <c r="O1" s="5"/>
    </row>
    <row r="2" spans="1:17" x14ac:dyDescent="0.25">
      <c r="A2" s="63"/>
      <c r="B2" s="65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6"/>
      <c r="K2" s="67"/>
      <c r="L2" s="68"/>
      <c r="M2" s="62"/>
      <c r="N2" s="4" t="s">
        <v>15</v>
      </c>
      <c r="O2" s="6"/>
    </row>
    <row r="3" spans="1:17" ht="88.5" customHeight="1" x14ac:dyDescent="0.25">
      <c r="A3" s="1" t="s">
        <v>16</v>
      </c>
      <c r="B3" s="13" t="s">
        <v>35</v>
      </c>
      <c r="C3" s="14">
        <v>615</v>
      </c>
      <c r="D3" s="14">
        <v>615</v>
      </c>
      <c r="E3" s="14">
        <v>553.5</v>
      </c>
      <c r="F3" s="14">
        <v>492</v>
      </c>
      <c r="G3" s="14">
        <v>492</v>
      </c>
      <c r="H3" s="14">
        <v>492</v>
      </c>
      <c r="I3" s="14">
        <v>430.5</v>
      </c>
      <c r="J3" s="19">
        <f>SUM(C3:I3)</f>
        <v>3690</v>
      </c>
      <c r="K3" s="15">
        <v>861</v>
      </c>
      <c r="L3" s="14">
        <v>738</v>
      </c>
      <c r="M3" s="14">
        <v>984</v>
      </c>
      <c r="N3" s="16">
        <v>21</v>
      </c>
      <c r="O3" s="7"/>
    </row>
    <row r="4" spans="1:17" ht="93" customHeight="1" x14ac:dyDescent="0.25">
      <c r="A4" s="9" t="s">
        <v>17</v>
      </c>
      <c r="B4" s="48" t="s">
        <v>36</v>
      </c>
      <c r="C4" s="14">
        <v>800</v>
      </c>
      <c r="D4" s="14">
        <v>800</v>
      </c>
      <c r="E4" s="14">
        <v>800</v>
      </c>
      <c r="F4" s="14">
        <v>800</v>
      </c>
      <c r="G4" s="14">
        <v>700</v>
      </c>
      <c r="H4" s="14">
        <v>700</v>
      </c>
      <c r="I4" s="14">
        <v>700</v>
      </c>
      <c r="J4" s="20">
        <f>SUM(C4:I4)</f>
        <v>5300</v>
      </c>
      <c r="K4" s="17">
        <v>800</v>
      </c>
      <c r="L4" s="14">
        <v>800</v>
      </c>
      <c r="M4" s="14">
        <v>500</v>
      </c>
      <c r="N4" s="16">
        <v>14</v>
      </c>
      <c r="O4" s="8"/>
    </row>
    <row r="5" spans="1:17" ht="95.25" customHeight="1" x14ac:dyDescent="0.25">
      <c r="A5" s="1" t="s">
        <v>32</v>
      </c>
      <c r="B5" s="13" t="s">
        <v>37</v>
      </c>
      <c r="C5" s="23">
        <v>445</v>
      </c>
      <c r="D5" s="23">
        <v>395</v>
      </c>
      <c r="E5" s="23">
        <v>365</v>
      </c>
      <c r="F5" s="23">
        <v>345</v>
      </c>
      <c r="G5" s="23">
        <v>145</v>
      </c>
      <c r="H5" s="23">
        <v>105</v>
      </c>
      <c r="I5" s="23">
        <v>95</v>
      </c>
      <c r="J5" s="20">
        <f>SUM(C5:I5)</f>
        <v>1895</v>
      </c>
      <c r="K5" s="23">
        <v>790</v>
      </c>
      <c r="L5" s="23">
        <v>790</v>
      </c>
      <c r="M5" s="23">
        <v>490</v>
      </c>
      <c r="N5" s="18">
        <v>7</v>
      </c>
    </row>
    <row r="6" spans="1:17" ht="72" customHeight="1" x14ac:dyDescent="0.25">
      <c r="A6" s="1" t="s">
        <v>33</v>
      </c>
      <c r="B6" s="13" t="s">
        <v>38</v>
      </c>
      <c r="C6" s="23">
        <v>350</v>
      </c>
      <c r="D6" s="23">
        <v>300</v>
      </c>
      <c r="E6" s="23">
        <v>300</v>
      </c>
      <c r="F6" s="23">
        <v>350</v>
      </c>
      <c r="G6" s="23">
        <v>200</v>
      </c>
      <c r="H6" s="23">
        <v>200</v>
      </c>
      <c r="I6" s="23">
        <v>150</v>
      </c>
      <c r="J6" s="20">
        <f>SUM(C6:I6)</f>
        <v>1850</v>
      </c>
      <c r="K6" s="23">
        <v>500</v>
      </c>
      <c r="L6" s="23">
        <v>400</v>
      </c>
      <c r="M6" s="23">
        <v>600</v>
      </c>
      <c r="N6" s="18">
        <v>7</v>
      </c>
    </row>
    <row r="7" spans="1:17" ht="84.75" customHeight="1" x14ac:dyDescent="0.25">
      <c r="A7" s="1" t="s">
        <v>34</v>
      </c>
      <c r="B7" s="13" t="s">
        <v>39</v>
      </c>
      <c r="C7" s="23">
        <v>1000</v>
      </c>
      <c r="D7" s="23">
        <v>450</v>
      </c>
      <c r="E7" s="23">
        <v>200</v>
      </c>
      <c r="F7" s="23">
        <v>100</v>
      </c>
      <c r="G7" s="23">
        <v>350</v>
      </c>
      <c r="H7" s="23">
        <v>80</v>
      </c>
      <c r="I7" s="23">
        <v>50</v>
      </c>
      <c r="J7" s="20">
        <f>SUM(C7:I7)</f>
        <v>2230</v>
      </c>
      <c r="K7" s="23">
        <v>500</v>
      </c>
      <c r="L7" s="23">
        <v>500</v>
      </c>
      <c r="M7" s="23">
        <v>200</v>
      </c>
      <c r="N7" s="18">
        <v>10</v>
      </c>
    </row>
    <row r="10" spans="1:17" ht="11.25" customHeight="1" x14ac:dyDescent="0.25"/>
    <row r="11" spans="1:17" hidden="1" x14ac:dyDescent="0.25"/>
    <row r="12" spans="1:17" ht="45.75" thickBot="1" x14ac:dyDescent="0.3">
      <c r="A12" s="10" t="s">
        <v>20</v>
      </c>
      <c r="B12" s="32" t="s">
        <v>21</v>
      </c>
      <c r="C12" s="30" t="s">
        <v>22</v>
      </c>
      <c r="D12" s="32" t="s">
        <v>23</v>
      </c>
      <c r="E12" s="11" t="s">
        <v>24</v>
      </c>
      <c r="F12" s="32" t="s">
        <v>25</v>
      </c>
      <c r="G12" s="10" t="s">
        <v>28</v>
      </c>
      <c r="H12" s="32" t="s">
        <v>26</v>
      </c>
      <c r="I12" s="10" t="s">
        <v>27</v>
      </c>
      <c r="J12" s="12" t="s">
        <v>31</v>
      </c>
      <c r="K12" s="38" t="s">
        <v>29</v>
      </c>
      <c r="L12" s="44" t="s">
        <v>18</v>
      </c>
      <c r="M12" s="45" t="s">
        <v>19</v>
      </c>
      <c r="N12" s="46" t="s">
        <v>30</v>
      </c>
    </row>
    <row r="13" spans="1:17" x14ac:dyDescent="0.25">
      <c r="A13" s="21" t="s">
        <v>16</v>
      </c>
      <c r="B13" s="33">
        <v>3690</v>
      </c>
      <c r="C13" s="50">
        <v>41.1</v>
      </c>
      <c r="D13" s="41">
        <v>861</v>
      </c>
      <c r="E13" s="49">
        <v>0.58099999999999996</v>
      </c>
      <c r="F13" s="54">
        <v>738</v>
      </c>
      <c r="G13" s="25">
        <v>5.42</v>
      </c>
      <c r="H13" s="33">
        <v>984</v>
      </c>
      <c r="I13" s="25">
        <v>0.41</v>
      </c>
      <c r="J13" s="27">
        <v>21</v>
      </c>
      <c r="K13" s="25">
        <v>1.67</v>
      </c>
      <c r="L13" s="43">
        <f>C13+E13+G13+I13</f>
        <v>47.511000000000003</v>
      </c>
      <c r="M13" s="28">
        <v>1.67</v>
      </c>
      <c r="N13" s="47">
        <f>L13+M13</f>
        <v>49.181000000000004</v>
      </c>
    </row>
    <row r="14" spans="1:17" x14ac:dyDescent="0.25">
      <c r="A14" s="1" t="s">
        <v>17</v>
      </c>
      <c r="B14" s="34">
        <v>5300</v>
      </c>
      <c r="C14" s="52">
        <v>28.62</v>
      </c>
      <c r="D14" s="42">
        <v>800</v>
      </c>
      <c r="E14" s="51">
        <v>0.625</v>
      </c>
      <c r="F14" s="55">
        <v>800</v>
      </c>
      <c r="G14" s="56">
        <v>5</v>
      </c>
      <c r="H14" s="34">
        <v>500</v>
      </c>
      <c r="I14" s="26">
        <v>0.8</v>
      </c>
      <c r="J14" s="29">
        <v>14</v>
      </c>
      <c r="K14" s="26">
        <v>2.5</v>
      </c>
      <c r="L14" s="35">
        <v>35.03</v>
      </c>
      <c r="M14" s="59">
        <v>2.5</v>
      </c>
      <c r="N14" s="39">
        <f>L14+M14</f>
        <v>37.53</v>
      </c>
      <c r="Q14" s="58"/>
    </row>
    <row r="15" spans="1:17" x14ac:dyDescent="0.25">
      <c r="A15" s="1" t="s">
        <v>32</v>
      </c>
      <c r="B15" s="34">
        <v>1895</v>
      </c>
      <c r="C15" s="53">
        <v>80</v>
      </c>
      <c r="D15" s="42">
        <v>790</v>
      </c>
      <c r="E15" s="51">
        <v>0.63300000000000001</v>
      </c>
      <c r="F15" s="55">
        <v>790</v>
      </c>
      <c r="G15" s="22">
        <v>5.0599999999999996</v>
      </c>
      <c r="H15" s="34">
        <v>490</v>
      </c>
      <c r="I15" s="22">
        <v>0.82</v>
      </c>
      <c r="J15" s="29">
        <v>7</v>
      </c>
      <c r="K15" s="56">
        <v>5</v>
      </c>
      <c r="L15" s="35">
        <f>C15+E15+G15+I15</f>
        <v>86.512999999999991</v>
      </c>
      <c r="M15" s="60">
        <v>5</v>
      </c>
      <c r="N15" s="39">
        <f>L15+M15</f>
        <v>91.512999999999991</v>
      </c>
    </row>
    <row r="16" spans="1:17" x14ac:dyDescent="0.25">
      <c r="A16" s="1" t="s">
        <v>33</v>
      </c>
      <c r="B16" s="34">
        <v>1850</v>
      </c>
      <c r="C16" s="31">
        <v>82</v>
      </c>
      <c r="D16" s="35">
        <v>500</v>
      </c>
      <c r="E16" s="24">
        <v>1</v>
      </c>
      <c r="F16" s="35">
        <v>400</v>
      </c>
      <c r="G16" s="24">
        <v>10</v>
      </c>
      <c r="H16" s="35">
        <v>600</v>
      </c>
      <c r="I16" s="24">
        <v>0.67</v>
      </c>
      <c r="J16" s="29">
        <v>7</v>
      </c>
      <c r="K16" s="56">
        <v>5</v>
      </c>
      <c r="L16" s="37">
        <f>C16+E16+G16+I16</f>
        <v>93.67</v>
      </c>
      <c r="M16" s="29">
        <v>5</v>
      </c>
      <c r="N16" s="40">
        <f>L16+M16</f>
        <v>98.67</v>
      </c>
    </row>
    <row r="17" spans="1:14" x14ac:dyDescent="0.25">
      <c r="A17" s="1" t="s">
        <v>34</v>
      </c>
      <c r="B17" s="34">
        <v>2230</v>
      </c>
      <c r="C17" s="53">
        <v>68.03</v>
      </c>
      <c r="D17" s="35">
        <v>500</v>
      </c>
      <c r="E17" s="24">
        <v>1</v>
      </c>
      <c r="F17" s="35">
        <v>500</v>
      </c>
      <c r="G17" s="24">
        <v>8</v>
      </c>
      <c r="H17" s="36">
        <v>200</v>
      </c>
      <c r="I17" s="24">
        <v>2</v>
      </c>
      <c r="J17" s="29">
        <v>10</v>
      </c>
      <c r="K17" s="24">
        <v>3.5</v>
      </c>
      <c r="L17" s="57">
        <f>C17+E17+G17+I17</f>
        <v>79.03</v>
      </c>
      <c r="M17" s="29">
        <v>3.5</v>
      </c>
      <c r="N17" s="61">
        <f>L17+M17</f>
        <v>82.53</v>
      </c>
    </row>
  </sheetData>
  <mergeCells count="7">
    <mergeCell ref="M1:M2"/>
    <mergeCell ref="C1:I1"/>
    <mergeCell ref="A1:A2"/>
    <mergeCell ref="B1:B2"/>
    <mergeCell ref="J1:J2"/>
    <mergeCell ref="K1:K2"/>
    <mergeCell ref="L1:L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ofert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2024-01-08T11:02:46Z</dcterms:modified>
</cp:coreProperties>
</file>