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 activeTab="6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RAZEM" sheetId="8" r:id="rId8"/>
  </sheets>
  <definedNames>
    <definedName name="_xlnm.Print_Area" localSheetId="0">'2015'!$A$1:$AC$36</definedName>
    <definedName name="_xlnm.Print_Area" localSheetId="1">'2016'!$A$2:$AC$37</definedName>
    <definedName name="_xlnm.Print_Area" localSheetId="7">RAZEM!$A$1:$L$40</definedName>
  </definedNames>
  <calcPr calcId="124519"/>
</workbook>
</file>

<file path=xl/calcChain.xml><?xml version="1.0" encoding="utf-8"?>
<calcChain xmlns="http://schemas.openxmlformats.org/spreadsheetml/2006/main">
  <c r="AE38" i="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7"/>
  <c r="AC6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7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8"/>
  <c r="AC7"/>
  <c r="AA39"/>
  <c r="AB38"/>
  <c r="AA38"/>
  <c r="AE6"/>
  <c r="F39" i="8" l="1"/>
  <c r="AA30" i="2"/>
  <c r="AA31"/>
  <c r="AA32"/>
  <c r="AA33"/>
  <c r="AA34"/>
  <c r="AA35"/>
  <c r="AD6" i="7"/>
  <c r="AD38" s="1"/>
  <c r="AC38"/>
  <c r="AB7" i="6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B6"/>
  <c r="AB38" s="1"/>
  <c r="AA6"/>
  <c r="AA38" s="1"/>
  <c r="AB7" i="5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B6"/>
  <c r="AB36" s="1"/>
  <c r="AA6"/>
  <c r="AA36" s="1"/>
  <c r="AB7" i="4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B6"/>
  <c r="AB37" s="1"/>
  <c r="AA6"/>
  <c r="AA37" s="1"/>
  <c r="AB7" i="3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B6"/>
  <c r="AB35" s="1"/>
  <c r="AA6"/>
  <c r="AA35" s="1"/>
  <c r="AB9" i="1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B8"/>
  <c r="AB34" s="1"/>
  <c r="AA8"/>
  <c r="AA34" s="1"/>
  <c r="AB8" i="2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C29" s="1"/>
  <c r="AB30"/>
  <c r="AB31"/>
  <c r="AB32"/>
  <c r="AB33"/>
  <c r="AB34"/>
  <c r="AB35"/>
  <c r="AB7"/>
  <c r="AB36" s="1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7"/>
  <c r="AA36" s="1"/>
  <c r="L6" i="8"/>
  <c r="L7" l="1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D39"/>
  <c r="C39"/>
  <c r="G39"/>
  <c r="H39"/>
  <c r="I39"/>
  <c r="J39"/>
  <c r="K39"/>
  <c r="E39"/>
  <c r="AC6" i="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C38"/>
  <c r="D38"/>
  <c r="E38"/>
  <c r="F38"/>
  <c r="G38"/>
  <c r="G39" s="1"/>
  <c r="H38"/>
  <c r="I38"/>
  <c r="J38"/>
  <c r="K38"/>
  <c r="L38"/>
  <c r="M38"/>
  <c r="M39" s="1"/>
  <c r="N38"/>
  <c r="O38"/>
  <c r="O39" s="1"/>
  <c r="P38"/>
  <c r="Q38"/>
  <c r="Q39" s="1"/>
  <c r="R38"/>
  <c r="S38"/>
  <c r="T38"/>
  <c r="U38"/>
  <c r="V38"/>
  <c r="W38"/>
  <c r="W39" s="1"/>
  <c r="X38"/>
  <c r="Y38"/>
  <c r="Y39" s="1"/>
  <c r="Z38"/>
  <c r="C39"/>
  <c r="K39"/>
  <c r="S39"/>
  <c r="U39"/>
  <c r="Z38" i="7"/>
  <c r="Y38"/>
  <c r="Y39" s="1"/>
  <c r="X38"/>
  <c r="W38"/>
  <c r="V38"/>
  <c r="U38"/>
  <c r="T38"/>
  <c r="S38"/>
  <c r="R38"/>
  <c r="Q38"/>
  <c r="P38"/>
  <c r="O38"/>
  <c r="N38"/>
  <c r="M38"/>
  <c r="M39" s="1"/>
  <c r="L38"/>
  <c r="K39" s="1"/>
  <c r="K38"/>
  <c r="J38"/>
  <c r="I38"/>
  <c r="H38"/>
  <c r="G38"/>
  <c r="F38"/>
  <c r="E38"/>
  <c r="D38"/>
  <c r="C39" s="1"/>
  <c r="C38"/>
  <c r="K36" i="5"/>
  <c r="L36"/>
  <c r="M36"/>
  <c r="N36"/>
  <c r="O36"/>
  <c r="P36"/>
  <c r="Q36"/>
  <c r="R36"/>
  <c r="S36"/>
  <c r="T36"/>
  <c r="U36"/>
  <c r="V36"/>
  <c r="W36"/>
  <c r="X36"/>
  <c r="Y36"/>
  <c r="Z36"/>
  <c r="J36"/>
  <c r="I36"/>
  <c r="H36"/>
  <c r="AC15"/>
  <c r="G36"/>
  <c r="F36"/>
  <c r="E36"/>
  <c r="AC18" i="4"/>
  <c r="AC13"/>
  <c r="T37"/>
  <c r="S37"/>
  <c r="V37"/>
  <c r="U37"/>
  <c r="X37"/>
  <c r="W37"/>
  <c r="R37"/>
  <c r="Q37"/>
  <c r="P37"/>
  <c r="O37"/>
  <c r="N37"/>
  <c r="M37"/>
  <c r="L37"/>
  <c r="K37"/>
  <c r="J37"/>
  <c r="I37"/>
  <c r="H37"/>
  <c r="G37"/>
  <c r="F37"/>
  <c r="E37"/>
  <c r="AC7"/>
  <c r="AC8"/>
  <c r="AC9"/>
  <c r="AC10"/>
  <c r="AC11"/>
  <c r="AC12"/>
  <c r="AC14"/>
  <c r="AC15"/>
  <c r="AC16"/>
  <c r="AC17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6"/>
  <c r="D37"/>
  <c r="C37"/>
  <c r="Z37"/>
  <c r="Y37"/>
  <c r="Y37" i="5"/>
  <c r="AC7"/>
  <c r="AC8"/>
  <c r="AC9"/>
  <c r="AC10"/>
  <c r="AC11"/>
  <c r="AC12"/>
  <c r="AC13"/>
  <c r="AC14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6"/>
  <c r="D36"/>
  <c r="C36"/>
  <c r="P35" i="3"/>
  <c r="Q35"/>
  <c r="R35"/>
  <c r="Q36" s="1"/>
  <c r="S35"/>
  <c r="T35"/>
  <c r="S36" s="1"/>
  <c r="U35"/>
  <c r="V35"/>
  <c r="U36" s="1"/>
  <c r="W35"/>
  <c r="X35"/>
  <c r="Y35"/>
  <c r="Z35"/>
  <c r="Y36" s="1"/>
  <c r="O35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6"/>
  <c r="N35"/>
  <c r="M35"/>
  <c r="L35"/>
  <c r="K35"/>
  <c r="Q37" i="2"/>
  <c r="S37"/>
  <c r="U37"/>
  <c r="W37"/>
  <c r="Y37"/>
  <c r="G36"/>
  <c r="G37" s="1"/>
  <c r="O37"/>
  <c r="M37"/>
  <c r="K37"/>
  <c r="I37"/>
  <c r="E37"/>
  <c r="C37"/>
  <c r="AC34"/>
  <c r="AC33"/>
  <c r="AC32"/>
  <c r="AC31"/>
  <c r="AC30"/>
  <c r="AC28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C35"/>
  <c r="AC27"/>
  <c r="J35" i="3"/>
  <c r="I35"/>
  <c r="H35"/>
  <c r="G35"/>
  <c r="F35"/>
  <c r="E35"/>
  <c r="D35"/>
  <c r="C35"/>
  <c r="AC34" i="1"/>
  <c r="AC32"/>
  <c r="AC31"/>
  <c r="AC30"/>
  <c r="AC29"/>
  <c r="AC28"/>
  <c r="AC26"/>
  <c r="AC25"/>
  <c r="AC24"/>
  <c r="AC23"/>
  <c r="Y35"/>
  <c r="W35"/>
  <c r="U35"/>
  <c r="S35"/>
  <c r="Q35"/>
  <c r="O35"/>
  <c r="AC21"/>
  <c r="AC19"/>
  <c r="AC18"/>
  <c r="AC17"/>
  <c r="AC16"/>
  <c r="AC15"/>
  <c r="AC14"/>
  <c r="AC13"/>
  <c r="AC12"/>
  <c r="AC11"/>
  <c r="AC10"/>
  <c r="AC9"/>
  <c r="AC8"/>
  <c r="U39" i="7" l="1"/>
  <c r="I39" i="6"/>
  <c r="AC36" i="2"/>
  <c r="W36" i="3"/>
  <c r="E39" i="6"/>
  <c r="Q39" i="7"/>
  <c r="G37" i="5"/>
  <c r="Q37"/>
  <c r="L39" i="8"/>
  <c r="AC38" i="6"/>
  <c r="I39" i="7"/>
  <c r="E39"/>
  <c r="G39"/>
  <c r="O39"/>
  <c r="S39"/>
  <c r="W39"/>
  <c r="W37" i="5"/>
  <c r="U37"/>
  <c r="S37"/>
  <c r="O37"/>
  <c r="M37"/>
  <c r="K37"/>
  <c r="I37"/>
  <c r="C37"/>
  <c r="E37"/>
  <c r="AC36"/>
  <c r="Y38" i="4"/>
  <c r="W38"/>
  <c r="U38"/>
  <c r="S38"/>
  <c r="Q38"/>
  <c r="O38"/>
  <c r="M38"/>
  <c r="K38"/>
  <c r="I38"/>
  <c r="G38"/>
  <c r="C38"/>
  <c r="E38"/>
  <c r="AC37"/>
  <c r="O36" i="3"/>
  <c r="M36"/>
  <c r="K36"/>
  <c r="G36"/>
  <c r="I36"/>
  <c r="E36"/>
  <c r="AC35" l="1"/>
</calcChain>
</file>

<file path=xl/sharedStrings.xml><?xml version="1.0" encoding="utf-8"?>
<sst xmlns="http://schemas.openxmlformats.org/spreadsheetml/2006/main" count="710" uniqueCount="88">
  <si>
    <t>Ilość odebranych odpadów z nieruchomości zamieszkałych i PSZOK w gminie Osielsko w 2015 r. [Mg]</t>
  </si>
  <si>
    <t xml:space="preserve">Kod odpadów </t>
  </si>
  <si>
    <t>Rodzaj odpadów komunalnych</t>
  </si>
  <si>
    <t xml:space="preserve">Razem </t>
  </si>
  <si>
    <t>Z nieruch.</t>
  </si>
  <si>
    <t>PSZOK</t>
  </si>
  <si>
    <t>20 03 01</t>
  </si>
  <si>
    <t>Niesegregowane (zmieszane) odpady komunalne</t>
  </si>
  <si>
    <t>20 03 07</t>
  </si>
  <si>
    <t>Odpady wielkogabarytowe</t>
  </si>
  <si>
    <t>20 02 01</t>
  </si>
  <si>
    <t>Odpady ulegające biodegradacji</t>
  </si>
  <si>
    <t>20 01 01</t>
  </si>
  <si>
    <t>Papier i tektura</t>
  </si>
  <si>
    <t>20 01 02</t>
  </si>
  <si>
    <t>Szkło</t>
  </si>
  <si>
    <t>20 01 10</t>
  </si>
  <si>
    <t>Odzież</t>
  </si>
  <si>
    <t>20 01 21*</t>
  </si>
  <si>
    <t>Lampy fluorescencyjne i inne odpady zawierające rtęć</t>
  </si>
  <si>
    <t>20 01 32*</t>
  </si>
  <si>
    <t>Leki inne niż wymienione w 20.01.31</t>
  </si>
  <si>
    <t>20 01 33*</t>
  </si>
  <si>
    <t>Baterie i akumulatory łącznie z bateriami i akumulatorami wymienionymi w 16 06 01, 16 06 02 lub 16 06 03 oraz niesortowane baterie i akumulatory zawierające te baterie</t>
  </si>
  <si>
    <t>20 01 36</t>
  </si>
  <si>
    <t>Zużyte urządzenia elektryczne i elektroniczne</t>
  </si>
  <si>
    <t>20 01 35</t>
  </si>
  <si>
    <t>Zużyte urządzenia elektryczne i elektroniczne inne niż wymienione w 20 01 21, 20 01 23 - zawierające niebezpeczne składniki</t>
  </si>
  <si>
    <t>20 01 39</t>
  </si>
  <si>
    <t>Tworzywa sztuczne</t>
  </si>
  <si>
    <t>20 01 23*</t>
  </si>
  <si>
    <t>Urządzenia zawierające freony</t>
  </si>
  <si>
    <t>20 01 99</t>
  </si>
  <si>
    <t>Inne nie wymienione frakcje zbierane w sposób selektywny</t>
  </si>
  <si>
    <t>17 09 04</t>
  </si>
  <si>
    <t>Zmieszane odpady z budowy, remontów inne niż w 17 09 01, 17 09 03</t>
  </si>
  <si>
    <t>17 01 01</t>
  </si>
  <si>
    <t>Odpady betonu oraz gruz betonowy z rozbiórek i remontów</t>
  </si>
  <si>
    <t>17 01 02</t>
  </si>
  <si>
    <t>Gruz ceglany</t>
  </si>
  <si>
    <t>16 01 03</t>
  </si>
  <si>
    <t>Zużyte opony</t>
  </si>
  <si>
    <t>15 02 03</t>
  </si>
  <si>
    <t>Sorbenty, materiały filtracyjne, tkaniny do wycierania</t>
  </si>
  <si>
    <t>15 01 04</t>
  </si>
  <si>
    <t>Opakowania z metali</t>
  </si>
  <si>
    <t>15 01 07</t>
  </si>
  <si>
    <t>Opakowania ze szkła</t>
  </si>
  <si>
    <t>15 01 05</t>
  </si>
  <si>
    <t>Opakowania wielomateriałowe</t>
  </si>
  <si>
    <t>15 01 02</t>
  </si>
  <si>
    <t>Opakowania z tworzyw sztucznych</t>
  </si>
  <si>
    <t>15 01 01</t>
  </si>
  <si>
    <t>Opakowania z papieru i tektury</t>
  </si>
  <si>
    <t>15 01 10*</t>
  </si>
  <si>
    <t>Opakowania zawierające pozostałości substancji niebezpiecznych lub nimi zanieczyszczone</t>
  </si>
  <si>
    <t>10 01 01</t>
  </si>
  <si>
    <t>Żużle i popioły</t>
  </si>
  <si>
    <t>Razem:</t>
  </si>
  <si>
    <t>Ilość odebranych odpadów z nieruchomości zamieszkałych i PSZOK w gminie Osielsko w 2016 r. [Mg]</t>
  </si>
  <si>
    <t>RAZEM</t>
  </si>
  <si>
    <t>Ilość odebranych odpadów z nieruchomości zamieszkałych i PSZOK w Gminie Osielsko w 2017 r. (Mg)</t>
  </si>
  <si>
    <t>15 01 06</t>
  </si>
  <si>
    <t>Zmieszane odpady opakowaniowe</t>
  </si>
  <si>
    <t>17 06 04</t>
  </si>
  <si>
    <t>Materiały izolacyjne inne niż wymienione w 17 09 02 i 17 09 03</t>
  </si>
  <si>
    <t>17 01 07</t>
  </si>
  <si>
    <t>`19,57</t>
  </si>
  <si>
    <t>Ilość odebranych odpadów z nieruchomości zamieszkałych i PSZOK w Gminie Osielsko w 2018 r. (Mg)</t>
  </si>
  <si>
    <t>Ilość odebranych odpadów z nieruchomości zamieszkałych i PSZOK w Gminie Osielsko w 2019 r. (Mg)</t>
  </si>
  <si>
    <t>20 01 34</t>
  </si>
  <si>
    <t>20 01 30</t>
  </si>
  <si>
    <t>20 01 35*</t>
  </si>
  <si>
    <t>Baterie i akumulatory inne niż wymienione w 20 01 33</t>
  </si>
  <si>
    <t>Ilość odebranych odpadów z nieruchomości zamieszkałych i PSZOK w Gminie Osielsko w 2020 r. (Mg)</t>
  </si>
  <si>
    <t>17 02 02</t>
  </si>
  <si>
    <t>Szklo</t>
  </si>
  <si>
    <t>16 02 16</t>
  </si>
  <si>
    <t>Elementy usunięte z zuzytych urządzeń inne niżwymienione w 16 02 15</t>
  </si>
  <si>
    <t>Ilość odebranych odpadów z nieruchomości zamieszkałych i PSZOK w Gminie Osielsko w 2021 r. (Mg)</t>
  </si>
  <si>
    <t>Zmieszane odpady z betonu, gruzu ceglanego, odpadowych materiałów
ceramicznych i elementów wyposażenia inne niż wymienione w 17 01 06</t>
  </si>
  <si>
    <t>Detergenty inne niż wymienione w 20 01 29</t>
  </si>
  <si>
    <t>ILOŚĆ ODEBRANYCH ODPADÓW W POSZCZEGÓLNYCH LATACH 2013 - 2021</t>
  </si>
  <si>
    <r>
      <t xml:space="preserve">2013- </t>
    </r>
    <r>
      <rPr>
        <b/>
        <i/>
        <sz val="8"/>
        <color theme="1"/>
        <rFont val="Calibri"/>
        <family val="2"/>
        <charset val="238"/>
        <scheme val="minor"/>
      </rPr>
      <t>od lipca do grudnia</t>
    </r>
  </si>
  <si>
    <t>20 01 32</t>
  </si>
  <si>
    <t>Razem Zamieszkałe</t>
  </si>
  <si>
    <t>Razem PSZOK</t>
  </si>
  <si>
    <t>Razem zamieszkałe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</si>
</sst>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u/>
      <sz val="7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7" xfId="0" applyBorder="1"/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6" fillId="0" borderId="0" xfId="0" applyFont="1"/>
    <xf numFmtId="0" fontId="7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" fontId="5" fillId="3" borderId="9" xfId="0" applyNumberFormat="1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5" fillId="0" borderId="21" xfId="0" applyNumberFormat="1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17" fontId="5" fillId="0" borderId="8" xfId="0" applyNumberFormat="1" applyFont="1" applyBorder="1" applyAlignment="1">
      <alignment horizontal="center" vertical="center"/>
    </xf>
    <xf numFmtId="17" fontId="5" fillId="0" borderId="3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17" fontId="5" fillId="0" borderId="8" xfId="0" applyNumberFormat="1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" fontId="5" fillId="0" borderId="19" xfId="0" applyNumberFormat="1" applyFont="1" applyBorder="1" applyAlignment="1">
      <alignment horizontal="center" vertical="center" wrapText="1"/>
    </xf>
    <xf numFmtId="17" fontId="5" fillId="0" borderId="20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" fontId="11" fillId="3" borderId="9" xfId="0" applyNumberFormat="1" applyFont="1" applyFill="1" applyBorder="1" applyAlignment="1">
      <alignment horizontal="center" vertical="center" wrapText="1"/>
    </xf>
    <xf numFmtId="17" fontId="11" fillId="3" borderId="2" xfId="0" applyNumberFormat="1" applyFont="1" applyFill="1" applyBorder="1" applyAlignment="1">
      <alignment horizontal="center" vertical="center" wrapText="1"/>
    </xf>
    <xf numFmtId="17" fontId="11" fillId="3" borderId="1" xfId="0" applyNumberFormat="1" applyFont="1" applyFill="1" applyBorder="1" applyAlignment="1">
      <alignment horizontal="center" vertical="center" wrapText="1"/>
    </xf>
    <xf numFmtId="17" fontId="5" fillId="0" borderId="19" xfId="0" applyNumberFormat="1" applyFont="1" applyBorder="1" applyAlignment="1">
      <alignment horizontal="center" vertical="center"/>
    </xf>
    <xf numFmtId="17" fontId="5" fillId="0" borderId="2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5" fillId="0" borderId="6" xfId="0" applyNumberFormat="1" applyFont="1" applyBorder="1" applyAlignment="1">
      <alignment horizontal="center" vertical="center"/>
    </xf>
    <xf numFmtId="17" fontId="5" fillId="0" borderId="7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7" fontId="5" fillId="0" borderId="16" xfId="0" applyNumberFormat="1" applyFont="1" applyBorder="1" applyAlignment="1">
      <alignment horizontal="center" vertical="center" wrapText="1"/>
    </xf>
    <xf numFmtId="17" fontId="5" fillId="0" borderId="17" xfId="0" applyNumberFormat="1" applyFont="1" applyBorder="1" applyAlignment="1">
      <alignment horizontal="center" vertical="center" wrapText="1"/>
    </xf>
    <xf numFmtId="17" fontId="13" fillId="0" borderId="6" xfId="0" applyNumberFormat="1" applyFont="1" applyBorder="1" applyAlignment="1">
      <alignment horizontal="center" vertical="center"/>
    </xf>
    <xf numFmtId="17" fontId="13" fillId="0" borderId="7" xfId="0" applyNumberFormat="1" applyFont="1" applyBorder="1" applyAlignment="1">
      <alignment horizontal="center" vertical="center"/>
    </xf>
    <xf numFmtId="17" fontId="13" fillId="0" borderId="8" xfId="0" applyNumberFormat="1" applyFont="1" applyBorder="1" applyAlignment="1">
      <alignment horizontal="center" vertical="center"/>
    </xf>
    <xf numFmtId="17" fontId="13" fillId="0" borderId="3" xfId="0" applyNumberFormat="1" applyFont="1" applyBorder="1" applyAlignment="1">
      <alignment horizontal="center" vertical="center"/>
    </xf>
    <xf numFmtId="17" fontId="13" fillId="3" borderId="9" xfId="0" applyNumberFormat="1" applyFont="1" applyFill="1" applyBorder="1" applyAlignment="1">
      <alignment horizontal="center" vertical="center" wrapText="1"/>
    </xf>
    <xf numFmtId="17" fontId="13" fillId="3" borderId="2" xfId="0" applyNumberFormat="1" applyFont="1" applyFill="1" applyBorder="1" applyAlignment="1">
      <alignment horizontal="center" vertical="center" wrapText="1"/>
    </xf>
    <xf numFmtId="17" fontId="13" fillId="3" borderId="1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" fontId="13" fillId="0" borderId="19" xfId="0" applyNumberFormat="1" applyFont="1" applyBorder="1" applyAlignment="1">
      <alignment horizontal="center" vertical="center"/>
    </xf>
    <xf numFmtId="17" fontId="13" fillId="0" borderId="20" xfId="0" applyNumberFormat="1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6" fillId="3" borderId="42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35"/>
  <sheetViews>
    <sheetView topLeftCell="A4" zoomScale="76" zoomScaleNormal="76" workbookViewId="0">
      <selection activeCell="AG15" sqref="AG15"/>
    </sheetView>
  </sheetViews>
  <sheetFormatPr defaultRowHeight="15"/>
  <cols>
    <col min="1" max="1" width="11.5703125" customWidth="1"/>
    <col min="2" max="2" width="15.7109375" style="35" customWidth="1"/>
    <col min="3" max="26" width="6.7109375" customWidth="1"/>
    <col min="27" max="28" width="9.28515625" customWidth="1"/>
    <col min="29" max="29" width="9.42578125" customWidth="1"/>
  </cols>
  <sheetData>
    <row r="2" spans="1:30" ht="15.75" thickBot="1"/>
    <row r="3" spans="1:30" s="15" customFormat="1" ht="20.25" customHeight="1">
      <c r="A3" s="83" t="s">
        <v>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5"/>
      <c r="AD3" s="14"/>
    </row>
    <row r="4" spans="1:30" s="15" customFormat="1" ht="12.75" customHeight="1" thickBot="1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8"/>
      <c r="AD4" s="14"/>
    </row>
    <row r="5" spans="1:30" s="15" customFormat="1" ht="16.5" customHeight="1">
      <c r="A5" s="89" t="s">
        <v>1</v>
      </c>
      <c r="B5" s="91" t="s">
        <v>2</v>
      </c>
      <c r="C5" s="93">
        <v>42005</v>
      </c>
      <c r="D5" s="94"/>
      <c r="E5" s="97">
        <v>42036</v>
      </c>
      <c r="F5" s="98"/>
      <c r="G5" s="97">
        <v>42064</v>
      </c>
      <c r="H5" s="98"/>
      <c r="I5" s="97">
        <v>42095</v>
      </c>
      <c r="J5" s="98"/>
      <c r="K5" s="97">
        <v>42125</v>
      </c>
      <c r="L5" s="98"/>
      <c r="M5" s="97">
        <v>42156</v>
      </c>
      <c r="N5" s="98"/>
      <c r="O5" s="97">
        <v>42186</v>
      </c>
      <c r="P5" s="98"/>
      <c r="Q5" s="97">
        <v>42217</v>
      </c>
      <c r="R5" s="98"/>
      <c r="S5" s="97">
        <v>42248</v>
      </c>
      <c r="T5" s="98"/>
      <c r="U5" s="97">
        <v>42278</v>
      </c>
      <c r="V5" s="98"/>
      <c r="W5" s="97">
        <v>42309</v>
      </c>
      <c r="X5" s="98"/>
      <c r="Y5" s="97">
        <v>42339</v>
      </c>
      <c r="Z5" s="98"/>
      <c r="AA5" s="76" t="s">
        <v>87</v>
      </c>
      <c r="AB5" s="76" t="s">
        <v>86</v>
      </c>
      <c r="AC5" s="81" t="s">
        <v>3</v>
      </c>
      <c r="AD5" s="14"/>
    </row>
    <row r="6" spans="1:30" s="15" customFormat="1" ht="11.25" customHeight="1" thickBot="1">
      <c r="A6" s="89"/>
      <c r="B6" s="91"/>
      <c r="C6" s="95"/>
      <c r="D6" s="96"/>
      <c r="E6" s="99"/>
      <c r="F6" s="100"/>
      <c r="G6" s="99"/>
      <c r="H6" s="100"/>
      <c r="I6" s="99"/>
      <c r="J6" s="100"/>
      <c r="K6" s="99"/>
      <c r="L6" s="100"/>
      <c r="M6" s="99"/>
      <c r="N6" s="100"/>
      <c r="O6" s="99"/>
      <c r="P6" s="100"/>
      <c r="Q6" s="99"/>
      <c r="R6" s="100"/>
      <c r="S6" s="99"/>
      <c r="T6" s="100"/>
      <c r="U6" s="99"/>
      <c r="V6" s="100"/>
      <c r="W6" s="99"/>
      <c r="X6" s="100"/>
      <c r="Y6" s="99"/>
      <c r="Z6" s="100"/>
      <c r="AA6" s="77"/>
      <c r="AB6" s="77"/>
      <c r="AC6" s="81"/>
      <c r="AD6" s="14"/>
    </row>
    <row r="7" spans="1:30" s="15" customFormat="1" ht="18" customHeight="1" thickBot="1">
      <c r="A7" s="90"/>
      <c r="B7" s="92"/>
      <c r="C7" s="8" t="s">
        <v>4</v>
      </c>
      <c r="D7" s="8" t="s">
        <v>5</v>
      </c>
      <c r="E7" s="8" t="s">
        <v>4</v>
      </c>
      <c r="F7" s="8" t="s">
        <v>5</v>
      </c>
      <c r="G7" s="8" t="s">
        <v>4</v>
      </c>
      <c r="H7" s="8" t="s">
        <v>5</v>
      </c>
      <c r="I7" s="8" t="s">
        <v>4</v>
      </c>
      <c r="J7" s="8" t="s">
        <v>5</v>
      </c>
      <c r="K7" s="8" t="s">
        <v>4</v>
      </c>
      <c r="L7" s="8" t="s">
        <v>5</v>
      </c>
      <c r="M7" s="8" t="s">
        <v>4</v>
      </c>
      <c r="N7" s="8" t="s">
        <v>5</v>
      </c>
      <c r="O7" s="8" t="s">
        <v>4</v>
      </c>
      <c r="P7" s="8" t="s">
        <v>5</v>
      </c>
      <c r="Q7" s="8" t="s">
        <v>4</v>
      </c>
      <c r="R7" s="8" t="s">
        <v>5</v>
      </c>
      <c r="S7" s="8" t="s">
        <v>4</v>
      </c>
      <c r="T7" s="8" t="s">
        <v>5</v>
      </c>
      <c r="U7" s="8" t="s">
        <v>4</v>
      </c>
      <c r="V7" s="8" t="s">
        <v>5</v>
      </c>
      <c r="W7" s="8" t="s">
        <v>4</v>
      </c>
      <c r="X7" s="8" t="s">
        <v>5</v>
      </c>
      <c r="Y7" s="8" t="s">
        <v>4</v>
      </c>
      <c r="Z7" s="8" t="s">
        <v>5</v>
      </c>
      <c r="AA7" s="78"/>
      <c r="AB7" s="78"/>
      <c r="AC7" s="82"/>
      <c r="AD7" s="14"/>
    </row>
    <row r="8" spans="1:30" s="15" customFormat="1" ht="39.950000000000003" customHeight="1" thickBot="1">
      <c r="A8" s="5" t="s">
        <v>6</v>
      </c>
      <c r="B8" s="34" t="s">
        <v>7</v>
      </c>
      <c r="C8" s="3">
        <v>208.24</v>
      </c>
      <c r="D8" s="3">
        <v>0</v>
      </c>
      <c r="E8" s="3">
        <v>160.84</v>
      </c>
      <c r="F8" s="3">
        <v>0</v>
      </c>
      <c r="G8" s="3">
        <v>184.86</v>
      </c>
      <c r="H8" s="3">
        <v>0</v>
      </c>
      <c r="I8" s="3">
        <v>159</v>
      </c>
      <c r="J8" s="3">
        <v>0</v>
      </c>
      <c r="K8" s="3">
        <v>151.84</v>
      </c>
      <c r="L8" s="3">
        <v>0</v>
      </c>
      <c r="M8" s="3">
        <v>162.28</v>
      </c>
      <c r="N8" s="3">
        <v>0</v>
      </c>
      <c r="O8" s="3">
        <v>174.94</v>
      </c>
      <c r="P8" s="3">
        <v>0</v>
      </c>
      <c r="Q8" s="3">
        <v>142.36000000000001</v>
      </c>
      <c r="R8" s="3">
        <v>0</v>
      </c>
      <c r="S8" s="3">
        <v>163.52000000000001</v>
      </c>
      <c r="T8" s="3">
        <v>0</v>
      </c>
      <c r="U8" s="3">
        <v>160.06</v>
      </c>
      <c r="V8" s="3">
        <v>0</v>
      </c>
      <c r="W8" s="3">
        <v>188.4</v>
      </c>
      <c r="X8" s="3">
        <v>0</v>
      </c>
      <c r="Y8" s="3">
        <v>207.63</v>
      </c>
      <c r="Z8" s="3">
        <v>0</v>
      </c>
      <c r="AA8" s="71">
        <f>C8+E8+G8+I8+K8+M8+O8+Q8+S8+U8+W8+Y8</f>
        <v>2063.9700000000003</v>
      </c>
      <c r="AB8" s="71">
        <f>D8+F8+H8+J8+L8+N8+P8+R8+T8+V8+X8+Z8</f>
        <v>0</v>
      </c>
      <c r="AC8" s="72">
        <f t="shared" ref="AC8:AC19" si="0">SUM(C8:Z8)</f>
        <v>2063.9700000000003</v>
      </c>
      <c r="AD8" s="14"/>
    </row>
    <row r="9" spans="1:30" s="15" customFormat="1" ht="39.950000000000003" customHeight="1" thickBot="1">
      <c r="A9" s="5" t="s">
        <v>8</v>
      </c>
      <c r="B9" s="34" t="s">
        <v>9</v>
      </c>
      <c r="C9" s="3">
        <v>0</v>
      </c>
      <c r="D9" s="3">
        <v>0.8</v>
      </c>
      <c r="E9" s="3">
        <v>0</v>
      </c>
      <c r="F9" s="3">
        <v>2.44</v>
      </c>
      <c r="G9" s="3">
        <v>0</v>
      </c>
      <c r="H9" s="3">
        <v>2.86</v>
      </c>
      <c r="I9" s="3">
        <v>5.0199999999999996</v>
      </c>
      <c r="J9" s="3">
        <v>4.8600000000000003</v>
      </c>
      <c r="K9" s="3">
        <v>11.5</v>
      </c>
      <c r="L9" s="3">
        <v>3.62</v>
      </c>
      <c r="M9" s="3">
        <v>9.0500000000000007</v>
      </c>
      <c r="N9" s="3">
        <v>3.68</v>
      </c>
      <c r="O9" s="3">
        <v>0</v>
      </c>
      <c r="P9" s="3">
        <v>6.34</v>
      </c>
      <c r="Q9" s="3">
        <v>0</v>
      </c>
      <c r="R9" s="3">
        <v>3.12</v>
      </c>
      <c r="S9" s="3">
        <v>3.5</v>
      </c>
      <c r="T9" s="3">
        <v>4.0199999999999996</v>
      </c>
      <c r="U9" s="3">
        <v>10.34</v>
      </c>
      <c r="V9" s="3">
        <v>4.4000000000000004</v>
      </c>
      <c r="W9" s="3">
        <v>9.91</v>
      </c>
      <c r="X9" s="3">
        <v>3.56</v>
      </c>
      <c r="Y9" s="3">
        <v>0</v>
      </c>
      <c r="Z9" s="3">
        <v>8.82</v>
      </c>
      <c r="AA9" s="71">
        <f t="shared" ref="AA9:AA33" si="1">C9+E9+G9+I9+K9+M9+O9+Q9+S9+U9+W9+Y9</f>
        <v>49.319999999999993</v>
      </c>
      <c r="AB9" s="71">
        <f t="shared" ref="AB9:AB33" si="2">D9+F9+H9+J9+L9+N9+P9+R9+T9+V9+X9+Z9</f>
        <v>48.52</v>
      </c>
      <c r="AC9" s="72">
        <f t="shared" si="0"/>
        <v>97.84</v>
      </c>
      <c r="AD9" s="14"/>
    </row>
    <row r="10" spans="1:30" s="15" customFormat="1" ht="39.950000000000003" customHeight="1" thickBot="1">
      <c r="A10" s="5" t="s">
        <v>10</v>
      </c>
      <c r="B10" s="34" t="s">
        <v>11</v>
      </c>
      <c r="C10" s="3">
        <v>0</v>
      </c>
      <c r="D10" s="3">
        <v>1.72</v>
      </c>
      <c r="E10" s="3">
        <v>0</v>
      </c>
      <c r="F10" s="3">
        <v>0.68</v>
      </c>
      <c r="G10" s="3">
        <v>0</v>
      </c>
      <c r="H10" s="3">
        <v>14.06</v>
      </c>
      <c r="I10" s="3">
        <v>32.51</v>
      </c>
      <c r="J10" s="3">
        <v>18.420000000000002</v>
      </c>
      <c r="K10" s="3">
        <v>106.79</v>
      </c>
      <c r="L10" s="3">
        <v>19.84</v>
      </c>
      <c r="M10" s="3">
        <v>92.56</v>
      </c>
      <c r="N10" s="3">
        <v>21.56</v>
      </c>
      <c r="O10" s="3">
        <v>101.6</v>
      </c>
      <c r="P10" s="3">
        <v>9.16</v>
      </c>
      <c r="Q10" s="3">
        <v>79.22</v>
      </c>
      <c r="R10" s="3">
        <v>10.98</v>
      </c>
      <c r="S10" s="3">
        <v>75.12</v>
      </c>
      <c r="T10" s="3">
        <v>11.72</v>
      </c>
      <c r="U10" s="3">
        <v>68.64</v>
      </c>
      <c r="V10" s="3">
        <v>9.56</v>
      </c>
      <c r="W10" s="3">
        <v>92.93</v>
      </c>
      <c r="X10" s="3">
        <v>0</v>
      </c>
      <c r="Y10" s="3">
        <v>34.58</v>
      </c>
      <c r="Z10" s="3">
        <v>0</v>
      </c>
      <c r="AA10" s="71">
        <f t="shared" si="1"/>
        <v>683.95000000000016</v>
      </c>
      <c r="AB10" s="71">
        <f t="shared" si="2"/>
        <v>117.7</v>
      </c>
      <c r="AC10" s="72">
        <f t="shared" si="0"/>
        <v>801.65</v>
      </c>
      <c r="AD10" s="14"/>
    </row>
    <row r="11" spans="1:30" s="15" customFormat="1" ht="39.950000000000003" customHeight="1" thickBot="1">
      <c r="A11" s="5" t="s">
        <v>12</v>
      </c>
      <c r="B11" s="34" t="s">
        <v>13</v>
      </c>
      <c r="C11" s="3">
        <v>0</v>
      </c>
      <c r="D11" s="3">
        <v>1.52</v>
      </c>
      <c r="E11" s="3">
        <v>0</v>
      </c>
      <c r="F11" s="3">
        <v>1.38</v>
      </c>
      <c r="G11" s="3">
        <v>0</v>
      </c>
      <c r="H11" s="3">
        <v>1.32</v>
      </c>
      <c r="I11" s="3">
        <v>0</v>
      </c>
      <c r="J11" s="3">
        <v>1.72</v>
      </c>
      <c r="K11" s="3">
        <v>0</v>
      </c>
      <c r="L11" s="3">
        <v>2.1</v>
      </c>
      <c r="M11" s="3">
        <v>0</v>
      </c>
      <c r="N11" s="3">
        <v>2.74</v>
      </c>
      <c r="O11" s="3">
        <v>0</v>
      </c>
      <c r="P11" s="3">
        <v>1.72</v>
      </c>
      <c r="Q11" s="3">
        <v>0</v>
      </c>
      <c r="R11" s="3">
        <v>2.2799999999999998</v>
      </c>
      <c r="S11" s="3">
        <v>0</v>
      </c>
      <c r="T11" s="3">
        <v>2.54</v>
      </c>
      <c r="U11" s="3">
        <v>0</v>
      </c>
      <c r="V11" s="3">
        <v>2.2799999999999998</v>
      </c>
      <c r="W11" s="3">
        <v>0</v>
      </c>
      <c r="X11" s="3">
        <v>1.86</v>
      </c>
      <c r="Y11" s="3">
        <v>0</v>
      </c>
      <c r="Z11" s="3">
        <v>1.82</v>
      </c>
      <c r="AA11" s="71">
        <f t="shared" si="1"/>
        <v>0</v>
      </c>
      <c r="AB11" s="71">
        <f t="shared" si="2"/>
        <v>23.28</v>
      </c>
      <c r="AC11" s="72">
        <f t="shared" si="0"/>
        <v>23.28</v>
      </c>
      <c r="AD11" s="14"/>
    </row>
    <row r="12" spans="1:30" s="15" customFormat="1" ht="39.950000000000003" customHeight="1" thickBot="1">
      <c r="A12" s="5" t="s">
        <v>14</v>
      </c>
      <c r="B12" s="34" t="s">
        <v>15</v>
      </c>
      <c r="C12" s="3">
        <v>0</v>
      </c>
      <c r="D12" s="3">
        <v>1.26</v>
      </c>
      <c r="E12" s="3">
        <v>0</v>
      </c>
      <c r="F12" s="3">
        <v>1.54</v>
      </c>
      <c r="G12" s="3">
        <v>0</v>
      </c>
      <c r="H12" s="3">
        <v>1.46</v>
      </c>
      <c r="I12" s="3">
        <v>0</v>
      </c>
      <c r="J12" s="3">
        <v>3.06</v>
      </c>
      <c r="K12" s="3">
        <v>0</v>
      </c>
      <c r="L12" s="3">
        <v>3.18</v>
      </c>
      <c r="M12" s="3">
        <v>0</v>
      </c>
      <c r="N12" s="3">
        <v>3.7</v>
      </c>
      <c r="O12" s="3">
        <v>0</v>
      </c>
      <c r="P12" s="3">
        <v>1.82</v>
      </c>
      <c r="Q12" s="3">
        <v>0</v>
      </c>
      <c r="R12" s="3">
        <v>1.3</v>
      </c>
      <c r="S12" s="3">
        <v>0</v>
      </c>
      <c r="T12" s="3">
        <v>2.48</v>
      </c>
      <c r="U12" s="3">
        <v>0</v>
      </c>
      <c r="V12" s="3">
        <v>1.46</v>
      </c>
      <c r="W12" s="3">
        <v>0</v>
      </c>
      <c r="X12" s="3">
        <v>1.56</v>
      </c>
      <c r="Y12" s="3">
        <v>0</v>
      </c>
      <c r="Z12" s="3">
        <v>2.44</v>
      </c>
      <c r="AA12" s="71">
        <f t="shared" si="1"/>
        <v>0</v>
      </c>
      <c r="AB12" s="71">
        <f t="shared" si="2"/>
        <v>25.26</v>
      </c>
      <c r="AC12" s="72">
        <f t="shared" si="0"/>
        <v>25.26</v>
      </c>
      <c r="AD12" s="14"/>
    </row>
    <row r="13" spans="1:30" s="15" customFormat="1" ht="39.950000000000003" customHeight="1" thickBot="1">
      <c r="A13" s="5" t="s">
        <v>16</v>
      </c>
      <c r="B13" s="34" t="s">
        <v>17</v>
      </c>
      <c r="C13" s="3">
        <v>0</v>
      </c>
      <c r="D13" s="3">
        <v>0.98</v>
      </c>
      <c r="E13" s="3">
        <v>0</v>
      </c>
      <c r="F13" s="3">
        <v>0</v>
      </c>
      <c r="G13" s="3">
        <v>0</v>
      </c>
      <c r="H13" s="3">
        <v>0.98</v>
      </c>
      <c r="I13" s="3">
        <v>0</v>
      </c>
      <c r="J13" s="3">
        <v>0</v>
      </c>
      <c r="K13" s="3">
        <v>0</v>
      </c>
      <c r="L13" s="3">
        <v>2.3199999999999998</v>
      </c>
      <c r="M13" s="3">
        <v>0</v>
      </c>
      <c r="N13" s="3">
        <v>0.54</v>
      </c>
      <c r="O13" s="3">
        <v>0</v>
      </c>
      <c r="P13" s="3">
        <v>1.1599999999999999</v>
      </c>
      <c r="Q13" s="3">
        <v>0</v>
      </c>
      <c r="R13" s="3">
        <v>1.04</v>
      </c>
      <c r="S13" s="3">
        <v>0</v>
      </c>
      <c r="T13" s="3">
        <v>1.06</v>
      </c>
      <c r="U13" s="3">
        <v>0</v>
      </c>
      <c r="V13" s="3">
        <v>2.1800000000000002</v>
      </c>
      <c r="W13" s="3">
        <v>0</v>
      </c>
      <c r="X13" s="3">
        <v>0.94</v>
      </c>
      <c r="Y13" s="3">
        <v>0</v>
      </c>
      <c r="Z13" s="3">
        <v>1.52</v>
      </c>
      <c r="AA13" s="71">
        <f t="shared" si="1"/>
        <v>0</v>
      </c>
      <c r="AB13" s="71">
        <f t="shared" si="2"/>
        <v>12.719999999999999</v>
      </c>
      <c r="AC13" s="72">
        <f t="shared" si="0"/>
        <v>12.719999999999999</v>
      </c>
      <c r="AD13" s="14"/>
    </row>
    <row r="14" spans="1:30" s="15" customFormat="1" ht="52.5" customHeight="1" thickBot="1">
      <c r="A14" s="5" t="s">
        <v>18</v>
      </c>
      <c r="B14" s="34" t="s">
        <v>19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0.13</v>
      </c>
      <c r="AA14" s="71">
        <f t="shared" si="1"/>
        <v>0</v>
      </c>
      <c r="AB14" s="71">
        <f t="shared" si="2"/>
        <v>0.13</v>
      </c>
      <c r="AC14" s="72">
        <f t="shared" si="0"/>
        <v>0.13</v>
      </c>
      <c r="AD14" s="14"/>
    </row>
    <row r="15" spans="1:30" s="15" customFormat="1" ht="39.950000000000003" customHeight="1" thickBot="1">
      <c r="A15" s="5" t="s">
        <v>20</v>
      </c>
      <c r="B15" s="34" t="s">
        <v>21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4.5999999999999999E-2</v>
      </c>
      <c r="AA15" s="71">
        <f t="shared" si="1"/>
        <v>0</v>
      </c>
      <c r="AB15" s="71">
        <f t="shared" si="2"/>
        <v>4.5999999999999999E-2</v>
      </c>
      <c r="AC15" s="72">
        <f t="shared" si="0"/>
        <v>4.5999999999999999E-2</v>
      </c>
      <c r="AD15" s="14"/>
    </row>
    <row r="16" spans="1:30" s="15" customFormat="1" ht="75" customHeight="1" thickBot="1">
      <c r="A16" s="5" t="s">
        <v>22</v>
      </c>
      <c r="B16" s="34" t="s">
        <v>23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7.0000000000000007E-2</v>
      </c>
      <c r="AA16" s="71">
        <f t="shared" si="1"/>
        <v>0</v>
      </c>
      <c r="AB16" s="71">
        <f t="shared" si="2"/>
        <v>7.0000000000000007E-2</v>
      </c>
      <c r="AC16" s="72">
        <f t="shared" si="0"/>
        <v>7.0000000000000007E-2</v>
      </c>
      <c r="AD16" s="14"/>
    </row>
    <row r="17" spans="1:30" s="15" customFormat="1" ht="39.950000000000003" customHeight="1" thickBot="1">
      <c r="A17" s="5" t="s">
        <v>24</v>
      </c>
      <c r="B17" s="34" t="s">
        <v>25</v>
      </c>
      <c r="C17" s="3">
        <v>0</v>
      </c>
      <c r="D17" s="3">
        <v>1.38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0.9</v>
      </c>
      <c r="Q17" s="3">
        <v>0</v>
      </c>
      <c r="R17" s="3">
        <v>0</v>
      </c>
      <c r="S17" s="3">
        <v>0</v>
      </c>
      <c r="T17" s="3">
        <v>0.57999999999999996</v>
      </c>
      <c r="U17" s="3">
        <v>0</v>
      </c>
      <c r="V17" s="3">
        <v>0</v>
      </c>
      <c r="W17" s="3">
        <v>0</v>
      </c>
      <c r="X17" s="3">
        <v>2</v>
      </c>
      <c r="Y17" s="3">
        <v>0</v>
      </c>
      <c r="Z17" s="3">
        <v>0</v>
      </c>
      <c r="AA17" s="71">
        <f t="shared" si="1"/>
        <v>0</v>
      </c>
      <c r="AB17" s="71">
        <f t="shared" si="2"/>
        <v>6.86</v>
      </c>
      <c r="AC17" s="72">
        <f t="shared" si="0"/>
        <v>6.86</v>
      </c>
      <c r="AD17" s="14"/>
    </row>
    <row r="18" spans="1:30" s="15" customFormat="1" ht="78.75" customHeight="1" thickBot="1">
      <c r="A18" s="5" t="s">
        <v>26</v>
      </c>
      <c r="B18" s="34" t="s">
        <v>27</v>
      </c>
      <c r="C18" s="3">
        <v>0</v>
      </c>
      <c r="D18" s="3">
        <v>1.3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1.2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1.1000000000000001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0.94</v>
      </c>
      <c r="Y18" s="3">
        <v>0</v>
      </c>
      <c r="Z18" s="3">
        <v>0</v>
      </c>
      <c r="AA18" s="71">
        <f t="shared" si="1"/>
        <v>0</v>
      </c>
      <c r="AB18" s="71">
        <f t="shared" si="2"/>
        <v>4.54</v>
      </c>
      <c r="AC18" s="72">
        <f t="shared" si="0"/>
        <v>4.54</v>
      </c>
      <c r="AD18" s="14"/>
    </row>
    <row r="19" spans="1:30" s="15" customFormat="1" ht="39.950000000000003" customHeight="1" thickBot="1">
      <c r="A19" s="5" t="s">
        <v>28</v>
      </c>
      <c r="B19" s="34" t="s">
        <v>29</v>
      </c>
      <c r="C19" s="3">
        <v>0</v>
      </c>
      <c r="D19" s="3">
        <v>0</v>
      </c>
      <c r="E19" s="3">
        <v>0</v>
      </c>
      <c r="F19" s="3">
        <v>2.58</v>
      </c>
      <c r="G19" s="3">
        <v>0</v>
      </c>
      <c r="H19" s="3">
        <v>0.92</v>
      </c>
      <c r="I19" s="3">
        <v>0</v>
      </c>
      <c r="J19" s="3">
        <v>2.44</v>
      </c>
      <c r="K19" s="3">
        <v>0</v>
      </c>
      <c r="L19" s="3">
        <v>2.1</v>
      </c>
      <c r="M19" s="3">
        <v>0</v>
      </c>
      <c r="N19" s="3">
        <v>3.84</v>
      </c>
      <c r="O19" s="3">
        <v>0</v>
      </c>
      <c r="P19" s="3">
        <v>1.54</v>
      </c>
      <c r="Q19" s="3">
        <v>0</v>
      </c>
      <c r="R19" s="3">
        <v>2</v>
      </c>
      <c r="S19" s="3">
        <v>0</v>
      </c>
      <c r="T19" s="3">
        <v>4.78</v>
      </c>
      <c r="U19" s="3">
        <v>0</v>
      </c>
      <c r="V19" s="3">
        <v>2.62</v>
      </c>
      <c r="W19" s="3">
        <v>0</v>
      </c>
      <c r="X19" s="3">
        <v>3.31</v>
      </c>
      <c r="Y19" s="3">
        <v>0</v>
      </c>
      <c r="Z19" s="3">
        <v>2.9</v>
      </c>
      <c r="AA19" s="71">
        <f t="shared" si="1"/>
        <v>0</v>
      </c>
      <c r="AB19" s="71">
        <f t="shared" si="2"/>
        <v>29.029999999999998</v>
      </c>
      <c r="AC19" s="72">
        <f t="shared" si="0"/>
        <v>29.029999999999998</v>
      </c>
      <c r="AD19" s="14"/>
    </row>
    <row r="20" spans="1:30" s="15" customFormat="1" ht="39.950000000000003" customHeight="1" thickBot="1">
      <c r="A20" s="5" t="s">
        <v>30</v>
      </c>
      <c r="B20" s="34" t="s">
        <v>31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0.54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71">
        <f t="shared" si="1"/>
        <v>0</v>
      </c>
      <c r="AB20" s="71">
        <f t="shared" si="2"/>
        <v>0.54</v>
      </c>
      <c r="AC20" s="72">
        <v>0.54</v>
      </c>
      <c r="AD20" s="14"/>
    </row>
    <row r="21" spans="1:30" s="15" customFormat="1" ht="53.25" customHeight="1" thickBot="1">
      <c r="A21" s="5" t="s">
        <v>32</v>
      </c>
      <c r="B21" s="34" t="s">
        <v>33</v>
      </c>
      <c r="C21" s="4">
        <v>0</v>
      </c>
      <c r="D21" s="4">
        <v>3</v>
      </c>
      <c r="E21" s="4">
        <v>0</v>
      </c>
      <c r="F21" s="4">
        <v>0</v>
      </c>
      <c r="G21" s="4">
        <v>0</v>
      </c>
      <c r="H21" s="4">
        <v>2.86</v>
      </c>
      <c r="I21" s="4">
        <v>0</v>
      </c>
      <c r="J21" s="4">
        <v>4.58</v>
      </c>
      <c r="K21" s="4">
        <v>0</v>
      </c>
      <c r="L21" s="4">
        <v>0</v>
      </c>
      <c r="M21" s="4">
        <v>0</v>
      </c>
      <c r="N21" s="4">
        <v>1.02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4.0599999999999996</v>
      </c>
      <c r="W21" s="4">
        <v>0</v>
      </c>
      <c r="X21" s="4">
        <v>2.64</v>
      </c>
      <c r="Y21" s="4">
        <v>0</v>
      </c>
      <c r="Z21" s="4">
        <v>1.76</v>
      </c>
      <c r="AA21" s="71">
        <f t="shared" si="1"/>
        <v>0</v>
      </c>
      <c r="AB21" s="71">
        <f t="shared" si="2"/>
        <v>19.920000000000002</v>
      </c>
      <c r="AC21" s="72">
        <f>SUM(C21:Z21)</f>
        <v>19.920000000000002</v>
      </c>
      <c r="AD21" s="14"/>
    </row>
    <row r="22" spans="1:30" s="15" customFormat="1" ht="57" customHeight="1" thickBot="1">
      <c r="A22" s="5" t="s">
        <v>34</v>
      </c>
      <c r="B22" s="34" t="s">
        <v>35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71">
        <f t="shared" si="1"/>
        <v>0</v>
      </c>
      <c r="AB22" s="71">
        <f t="shared" si="2"/>
        <v>0</v>
      </c>
      <c r="AC22" s="73">
        <v>0</v>
      </c>
      <c r="AD22" s="14"/>
    </row>
    <row r="23" spans="1:30" s="15" customFormat="1" ht="60" customHeight="1" thickBot="1">
      <c r="A23" s="5" t="s">
        <v>36</v>
      </c>
      <c r="B23" s="34" t="s">
        <v>37</v>
      </c>
      <c r="C23" s="3">
        <v>0</v>
      </c>
      <c r="D23" s="3">
        <v>0</v>
      </c>
      <c r="E23" s="3">
        <v>0</v>
      </c>
      <c r="F23" s="3">
        <v>5.42</v>
      </c>
      <c r="G23" s="3">
        <v>0</v>
      </c>
      <c r="H23" s="3">
        <v>14</v>
      </c>
      <c r="I23" s="3">
        <v>0</v>
      </c>
      <c r="J23" s="3">
        <v>14.82</v>
      </c>
      <c r="K23" s="3">
        <v>0</v>
      </c>
      <c r="L23" s="3">
        <v>20.36</v>
      </c>
      <c r="M23" s="3">
        <v>0</v>
      </c>
      <c r="N23" s="3">
        <v>5.64</v>
      </c>
      <c r="O23" s="3">
        <v>0</v>
      </c>
      <c r="P23" s="3">
        <v>18.579999999999998</v>
      </c>
      <c r="Q23" s="3">
        <v>0</v>
      </c>
      <c r="R23" s="3">
        <v>12.92</v>
      </c>
      <c r="S23" s="3">
        <v>0</v>
      </c>
      <c r="T23" s="3">
        <v>35.9</v>
      </c>
      <c r="U23" s="3">
        <v>0</v>
      </c>
      <c r="V23" s="3">
        <v>12.16</v>
      </c>
      <c r="W23" s="3">
        <v>0</v>
      </c>
      <c r="X23" s="3">
        <v>8.8000000000000007</v>
      </c>
      <c r="Y23" s="3">
        <v>0</v>
      </c>
      <c r="Z23" s="3">
        <v>10.6</v>
      </c>
      <c r="AA23" s="71">
        <f t="shared" si="1"/>
        <v>0</v>
      </c>
      <c r="AB23" s="71">
        <f t="shared" si="2"/>
        <v>159.19999999999999</v>
      </c>
      <c r="AC23" s="72">
        <f>SUM(C23:Z23)</f>
        <v>159.19999999999999</v>
      </c>
      <c r="AD23" s="14"/>
    </row>
    <row r="24" spans="1:30" s="15" customFormat="1" ht="39.950000000000003" customHeight="1" thickBot="1">
      <c r="A24" s="5" t="s">
        <v>38</v>
      </c>
      <c r="B24" s="34" t="s">
        <v>39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71">
        <f t="shared" si="1"/>
        <v>0</v>
      </c>
      <c r="AB24" s="71">
        <f t="shared" si="2"/>
        <v>0</v>
      </c>
      <c r="AC24" s="72">
        <f>SUM(C24:Z24)</f>
        <v>0</v>
      </c>
      <c r="AD24" s="14"/>
    </row>
    <row r="25" spans="1:30" s="15" customFormat="1" ht="39.950000000000003" customHeight="1" thickBot="1">
      <c r="A25" s="5" t="s">
        <v>40</v>
      </c>
      <c r="B25" s="34" t="s">
        <v>41</v>
      </c>
      <c r="C25" s="3">
        <v>0</v>
      </c>
      <c r="D25" s="3">
        <v>0.86</v>
      </c>
      <c r="E25" s="3">
        <v>0</v>
      </c>
      <c r="F25" s="3">
        <v>0</v>
      </c>
      <c r="G25" s="3">
        <v>0</v>
      </c>
      <c r="H25" s="3">
        <v>2.1</v>
      </c>
      <c r="I25" s="3">
        <v>0</v>
      </c>
      <c r="J25" s="3">
        <v>2.16</v>
      </c>
      <c r="K25" s="3">
        <v>0</v>
      </c>
      <c r="L25" s="3">
        <v>1.74</v>
      </c>
      <c r="M25" s="3">
        <v>0</v>
      </c>
      <c r="N25" s="3">
        <v>0.9</v>
      </c>
      <c r="O25" s="3">
        <v>0</v>
      </c>
      <c r="P25" s="3">
        <v>0</v>
      </c>
      <c r="Q25" s="3">
        <v>0</v>
      </c>
      <c r="R25" s="3">
        <v>0.9</v>
      </c>
      <c r="S25" s="3">
        <v>0</v>
      </c>
      <c r="T25" s="3">
        <v>1.2</v>
      </c>
      <c r="U25" s="3">
        <v>0</v>
      </c>
      <c r="V25" s="3">
        <v>1.2</v>
      </c>
      <c r="W25" s="3">
        <v>0</v>
      </c>
      <c r="X25" s="3">
        <v>0.68</v>
      </c>
      <c r="Y25" s="3">
        <v>0</v>
      </c>
      <c r="Z25" s="3">
        <v>1.34</v>
      </c>
      <c r="AA25" s="71">
        <f t="shared" si="1"/>
        <v>0</v>
      </c>
      <c r="AB25" s="71">
        <f t="shared" si="2"/>
        <v>13.079999999999998</v>
      </c>
      <c r="AC25" s="72">
        <f>SUM(C25:Z25)</f>
        <v>13.079999999999998</v>
      </c>
      <c r="AD25" s="14"/>
    </row>
    <row r="26" spans="1:30" s="15" customFormat="1" ht="48.75" customHeight="1" thickBot="1">
      <c r="A26" s="5" t="s">
        <v>42</v>
      </c>
      <c r="B26" s="34" t="s">
        <v>43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71">
        <f t="shared" si="1"/>
        <v>0</v>
      </c>
      <c r="AB26" s="71">
        <f t="shared" si="2"/>
        <v>0</v>
      </c>
      <c r="AC26" s="72">
        <f>SUM(C26:Z26)</f>
        <v>0</v>
      </c>
      <c r="AD26" s="14"/>
    </row>
    <row r="27" spans="1:30" s="15" customFormat="1" ht="39.950000000000003" customHeight="1" thickBot="1">
      <c r="A27" s="5" t="s">
        <v>44</v>
      </c>
      <c r="B27" s="34" t="s">
        <v>45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71">
        <f t="shared" si="1"/>
        <v>0</v>
      </c>
      <c r="AB27" s="71">
        <f t="shared" si="2"/>
        <v>0</v>
      </c>
      <c r="AC27" s="72">
        <v>0</v>
      </c>
      <c r="AD27" s="14"/>
    </row>
    <row r="28" spans="1:30" s="15" customFormat="1" ht="39.950000000000003" customHeight="1" thickBot="1">
      <c r="A28" s="5" t="s">
        <v>46</v>
      </c>
      <c r="B28" s="34" t="s">
        <v>47</v>
      </c>
      <c r="C28" s="3">
        <v>27.02</v>
      </c>
      <c r="D28" s="3">
        <v>0</v>
      </c>
      <c r="E28" s="3">
        <v>21.64</v>
      </c>
      <c r="F28" s="3">
        <v>0</v>
      </c>
      <c r="G28" s="3">
        <v>21.48</v>
      </c>
      <c r="H28" s="3">
        <v>0</v>
      </c>
      <c r="I28" s="3">
        <v>23.48</v>
      </c>
      <c r="J28" s="3">
        <v>0</v>
      </c>
      <c r="K28" s="3">
        <v>24.11</v>
      </c>
      <c r="L28" s="3">
        <v>0</v>
      </c>
      <c r="M28" s="3">
        <v>29.28</v>
      </c>
      <c r="N28" s="3">
        <v>0</v>
      </c>
      <c r="O28" s="3">
        <v>39.11</v>
      </c>
      <c r="P28" s="3">
        <v>0</v>
      </c>
      <c r="Q28" s="3">
        <v>29.06</v>
      </c>
      <c r="R28" s="3">
        <v>0</v>
      </c>
      <c r="S28" s="3">
        <v>35.840000000000003</v>
      </c>
      <c r="T28" s="3">
        <v>0</v>
      </c>
      <c r="U28" s="3">
        <v>21.2</v>
      </c>
      <c r="V28" s="3">
        <v>0</v>
      </c>
      <c r="W28" s="3">
        <v>21.58</v>
      </c>
      <c r="X28" s="3">
        <v>0</v>
      </c>
      <c r="Y28" s="3">
        <v>21.96</v>
      </c>
      <c r="Z28" s="3">
        <v>0</v>
      </c>
      <c r="AA28" s="71">
        <f t="shared" si="1"/>
        <v>315.76</v>
      </c>
      <c r="AB28" s="71">
        <f t="shared" si="2"/>
        <v>0</v>
      </c>
      <c r="AC28" s="72">
        <f>SUM(C28:Z28)</f>
        <v>315.76</v>
      </c>
      <c r="AD28" s="14"/>
    </row>
    <row r="29" spans="1:30" s="15" customFormat="1" ht="39.950000000000003" customHeight="1" thickBot="1">
      <c r="A29" s="5" t="s">
        <v>48</v>
      </c>
      <c r="B29" s="34" t="s">
        <v>49</v>
      </c>
      <c r="C29" s="3">
        <v>0.12</v>
      </c>
      <c r="D29" s="3">
        <v>0</v>
      </c>
      <c r="E29" s="3">
        <v>0</v>
      </c>
      <c r="F29" s="3">
        <v>0</v>
      </c>
      <c r="G29" s="3">
        <v>0.45</v>
      </c>
      <c r="H29" s="3">
        <v>0</v>
      </c>
      <c r="I29" s="3">
        <v>0</v>
      </c>
      <c r="J29" s="3">
        <v>0.66</v>
      </c>
      <c r="K29" s="3">
        <v>0.21</v>
      </c>
      <c r="L29" s="3">
        <v>0</v>
      </c>
      <c r="M29" s="3">
        <v>0</v>
      </c>
      <c r="N29" s="3">
        <v>0.21</v>
      </c>
      <c r="O29" s="3">
        <v>0</v>
      </c>
      <c r="P29" s="3">
        <v>0</v>
      </c>
      <c r="Q29" s="3">
        <v>0</v>
      </c>
      <c r="R29" s="3">
        <v>0</v>
      </c>
      <c r="S29" s="3">
        <v>0.28000000000000003</v>
      </c>
      <c r="T29" s="3">
        <v>0</v>
      </c>
      <c r="U29" s="3">
        <v>0</v>
      </c>
      <c r="V29" s="3">
        <v>0.5</v>
      </c>
      <c r="W29" s="3">
        <v>0.3</v>
      </c>
      <c r="X29" s="3">
        <v>0</v>
      </c>
      <c r="Y29" s="3">
        <v>0</v>
      </c>
      <c r="Z29" s="3">
        <v>0.2</v>
      </c>
      <c r="AA29" s="71">
        <f t="shared" si="1"/>
        <v>1.36</v>
      </c>
      <c r="AB29" s="71">
        <f t="shared" si="2"/>
        <v>1.57</v>
      </c>
      <c r="AC29" s="72">
        <f>SUM(C29:Z29)</f>
        <v>2.9299999999999997</v>
      </c>
      <c r="AD29" s="14"/>
    </row>
    <row r="30" spans="1:30" s="15" customFormat="1" ht="39.950000000000003" customHeight="1" thickBot="1">
      <c r="A30" s="5" t="s">
        <v>50</v>
      </c>
      <c r="B30" s="34" t="s">
        <v>51</v>
      </c>
      <c r="C30" s="3">
        <v>8.6</v>
      </c>
      <c r="D30" s="3">
        <v>0.7</v>
      </c>
      <c r="E30" s="3">
        <v>11.83</v>
      </c>
      <c r="F30" s="3">
        <v>0.84</v>
      </c>
      <c r="G30" s="3">
        <v>8.44</v>
      </c>
      <c r="H30" s="3">
        <v>1</v>
      </c>
      <c r="I30" s="3">
        <v>13.98</v>
      </c>
      <c r="J30" s="3">
        <v>1.68</v>
      </c>
      <c r="K30" s="3">
        <v>17.87</v>
      </c>
      <c r="L30" s="3">
        <v>1.86</v>
      </c>
      <c r="M30" s="3">
        <v>16.899999999999999</v>
      </c>
      <c r="N30" s="3">
        <v>1.42</v>
      </c>
      <c r="O30" s="3">
        <v>17.100000000000001</v>
      </c>
      <c r="P30" s="3">
        <v>1.18</v>
      </c>
      <c r="Q30" s="3">
        <v>18.2</v>
      </c>
      <c r="R30" s="3">
        <v>1.26</v>
      </c>
      <c r="S30" s="3">
        <v>21</v>
      </c>
      <c r="T30" s="3">
        <v>1.7</v>
      </c>
      <c r="U30" s="3">
        <v>15.51</v>
      </c>
      <c r="V30" s="3">
        <v>1.68</v>
      </c>
      <c r="W30" s="3">
        <v>9.84</v>
      </c>
      <c r="X30" s="3">
        <v>0.84</v>
      </c>
      <c r="Y30" s="3">
        <v>13.4</v>
      </c>
      <c r="Z30" s="3">
        <v>1.6</v>
      </c>
      <c r="AA30" s="71">
        <f t="shared" si="1"/>
        <v>172.67000000000002</v>
      </c>
      <c r="AB30" s="71">
        <f t="shared" si="2"/>
        <v>15.759999999999998</v>
      </c>
      <c r="AC30" s="72">
        <f>SUM(C30:Z30)</f>
        <v>188.43</v>
      </c>
      <c r="AD30" s="14"/>
    </row>
    <row r="31" spans="1:30" s="15" customFormat="1" ht="39.950000000000003" customHeight="1" thickBot="1">
      <c r="A31" s="5" t="s">
        <v>52</v>
      </c>
      <c r="B31" s="34" t="s">
        <v>53</v>
      </c>
      <c r="C31" s="3">
        <v>17.47</v>
      </c>
      <c r="D31" s="3">
        <v>0</v>
      </c>
      <c r="E31" s="3">
        <v>14.98</v>
      </c>
      <c r="F31" s="3">
        <v>0</v>
      </c>
      <c r="G31" s="3">
        <v>18.03</v>
      </c>
      <c r="H31" s="3">
        <v>0</v>
      </c>
      <c r="I31" s="3">
        <v>18.64</v>
      </c>
      <c r="J31" s="3">
        <v>1.68</v>
      </c>
      <c r="K31" s="3">
        <v>22.34</v>
      </c>
      <c r="L31" s="3">
        <v>0</v>
      </c>
      <c r="M31" s="3">
        <v>26.39</v>
      </c>
      <c r="N31" s="3">
        <v>0</v>
      </c>
      <c r="O31" s="3">
        <v>31.7</v>
      </c>
      <c r="P31" s="3">
        <v>0</v>
      </c>
      <c r="Q31" s="3">
        <v>23.4</v>
      </c>
      <c r="R31" s="3">
        <v>0</v>
      </c>
      <c r="S31" s="3">
        <v>25.93</v>
      </c>
      <c r="T31" s="3">
        <v>0</v>
      </c>
      <c r="U31" s="3">
        <v>23.27</v>
      </c>
      <c r="V31" s="3">
        <v>0</v>
      </c>
      <c r="W31" s="3">
        <v>19.96</v>
      </c>
      <c r="X31" s="3">
        <v>0</v>
      </c>
      <c r="Y31" s="3">
        <v>27.18</v>
      </c>
      <c r="Z31" s="3">
        <v>0</v>
      </c>
      <c r="AA31" s="71">
        <f t="shared" si="1"/>
        <v>269.29000000000002</v>
      </c>
      <c r="AB31" s="71">
        <f t="shared" si="2"/>
        <v>1.68</v>
      </c>
      <c r="AC31" s="72">
        <f>SUM(C31:Z31)</f>
        <v>270.97000000000003</v>
      </c>
      <c r="AD31" s="14"/>
    </row>
    <row r="32" spans="1:30" s="15" customFormat="1" ht="69.75" customHeight="1" thickBot="1">
      <c r="A32" s="6" t="s">
        <v>54</v>
      </c>
      <c r="B32" s="34" t="s">
        <v>55</v>
      </c>
      <c r="C32" s="3">
        <v>0</v>
      </c>
      <c r="D32" s="3">
        <v>0</v>
      </c>
      <c r="E32" s="3">
        <v>0</v>
      </c>
      <c r="F32" s="3">
        <v>0.3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0.82</v>
      </c>
      <c r="M32" s="3">
        <v>0</v>
      </c>
      <c r="N32" s="3">
        <v>0.62</v>
      </c>
      <c r="O32" s="3">
        <v>0</v>
      </c>
      <c r="P32" s="3">
        <v>0</v>
      </c>
      <c r="Q32" s="3">
        <v>0</v>
      </c>
      <c r="R32" s="3">
        <v>0.7</v>
      </c>
      <c r="S32" s="3">
        <v>0</v>
      </c>
      <c r="T32" s="3">
        <v>0.57999999999999996</v>
      </c>
      <c r="U32" s="3">
        <v>0</v>
      </c>
      <c r="V32" s="3">
        <v>1.1000000000000001</v>
      </c>
      <c r="W32" s="3">
        <v>0</v>
      </c>
      <c r="X32" s="3">
        <v>0.46</v>
      </c>
      <c r="Y32" s="3">
        <v>0</v>
      </c>
      <c r="Z32" s="3">
        <v>0.86</v>
      </c>
      <c r="AA32" s="71">
        <f t="shared" si="1"/>
        <v>0</v>
      </c>
      <c r="AB32" s="71">
        <f t="shared" si="2"/>
        <v>5.4399999999999995</v>
      </c>
      <c r="AC32" s="72">
        <f>SUM(C32:Z32)</f>
        <v>5.4399999999999995</v>
      </c>
      <c r="AD32" s="14"/>
    </row>
    <row r="33" spans="1:30" s="15" customFormat="1" ht="39.950000000000003" customHeight="1" thickBot="1">
      <c r="A33" s="5" t="s">
        <v>56</v>
      </c>
      <c r="B33" s="34" t="s">
        <v>57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71">
        <f t="shared" si="1"/>
        <v>0</v>
      </c>
      <c r="AB33" s="71">
        <f t="shared" si="2"/>
        <v>0</v>
      </c>
      <c r="AC33" s="72">
        <v>0</v>
      </c>
      <c r="AD33" s="14"/>
    </row>
    <row r="34" spans="1:30" s="15" customFormat="1" ht="39.950000000000003" customHeight="1" thickBot="1">
      <c r="A34" s="101" t="s">
        <v>58</v>
      </c>
      <c r="B34" s="102"/>
      <c r="C34" s="4">
        <v>261.45</v>
      </c>
      <c r="D34" s="4">
        <v>13.52</v>
      </c>
      <c r="E34" s="4">
        <v>209.29</v>
      </c>
      <c r="F34" s="4">
        <v>15.18</v>
      </c>
      <c r="G34" s="3">
        <v>233.26</v>
      </c>
      <c r="H34" s="3">
        <v>41.56</v>
      </c>
      <c r="I34" s="3">
        <v>252.63</v>
      </c>
      <c r="J34" s="3">
        <v>57.6</v>
      </c>
      <c r="K34" s="3">
        <v>334.66</v>
      </c>
      <c r="L34" s="3">
        <v>57.94</v>
      </c>
      <c r="M34" s="3">
        <v>336.46</v>
      </c>
      <c r="N34" s="3">
        <v>45.87</v>
      </c>
      <c r="O34" s="3">
        <v>364.45</v>
      </c>
      <c r="P34" s="3">
        <v>44.04</v>
      </c>
      <c r="Q34" s="3">
        <v>292.24</v>
      </c>
      <c r="R34" s="3">
        <v>36.5</v>
      </c>
      <c r="S34" s="3">
        <v>325.19</v>
      </c>
      <c r="T34" s="3">
        <v>66.56</v>
      </c>
      <c r="U34" s="3">
        <v>299.02</v>
      </c>
      <c r="V34" s="3">
        <v>43.2</v>
      </c>
      <c r="W34" s="3">
        <v>342.92</v>
      </c>
      <c r="X34" s="3">
        <v>27.59</v>
      </c>
      <c r="Y34" s="3">
        <v>304.75</v>
      </c>
      <c r="Z34" s="3">
        <v>34.106000000000002</v>
      </c>
      <c r="AA34" s="79">
        <f>SUM(AA8:AA33)</f>
        <v>3556.3200000000011</v>
      </c>
      <c r="AB34" s="79">
        <f>SUM(AB8:AB33)</f>
        <v>485.34599999999995</v>
      </c>
      <c r="AC34" s="105">
        <f>SUM(C34:Z34)</f>
        <v>4039.9859999999999</v>
      </c>
      <c r="AD34" s="14"/>
    </row>
    <row r="35" spans="1:30" s="15" customFormat="1" ht="39.950000000000003" customHeight="1" thickBot="1">
      <c r="A35" s="103"/>
      <c r="B35" s="104"/>
      <c r="C35" s="107">
        <v>274.97000000000003</v>
      </c>
      <c r="D35" s="108"/>
      <c r="E35" s="107">
        <v>224.471</v>
      </c>
      <c r="F35" s="108"/>
      <c r="G35" s="109">
        <v>274.82</v>
      </c>
      <c r="H35" s="110"/>
      <c r="I35" s="109">
        <v>310.23</v>
      </c>
      <c r="J35" s="110"/>
      <c r="K35" s="109">
        <v>392.6</v>
      </c>
      <c r="L35" s="110"/>
      <c r="M35" s="109">
        <v>382.33</v>
      </c>
      <c r="N35" s="110"/>
      <c r="O35" s="109">
        <f>SUM(O34:P34)</f>
        <v>408.49</v>
      </c>
      <c r="P35" s="110"/>
      <c r="Q35" s="109">
        <f>SUM(Q34:R34)</f>
        <v>328.74</v>
      </c>
      <c r="R35" s="110"/>
      <c r="S35" s="109">
        <f>SUM(S34:T34)</f>
        <v>391.75</v>
      </c>
      <c r="T35" s="110"/>
      <c r="U35" s="109">
        <f>SUM(U34:V34)</f>
        <v>342.21999999999997</v>
      </c>
      <c r="V35" s="110"/>
      <c r="W35" s="109">
        <f>SUM(W34:X34)</f>
        <v>370.51</v>
      </c>
      <c r="X35" s="110"/>
      <c r="Y35" s="109">
        <f>SUM(Y34:Z34)</f>
        <v>338.85599999999999</v>
      </c>
      <c r="Z35" s="110"/>
      <c r="AA35" s="80"/>
      <c r="AB35" s="80"/>
      <c r="AC35" s="106"/>
      <c r="AD35" s="14"/>
    </row>
  </sheetData>
  <mergeCells count="34">
    <mergeCell ref="AC34:AC35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U5:V6"/>
    <mergeCell ref="W5:X6"/>
    <mergeCell ref="Y5:Z6"/>
    <mergeCell ref="AA5:AA7"/>
    <mergeCell ref="A34:B35"/>
    <mergeCell ref="AB5:AB7"/>
    <mergeCell ref="AA34:AA35"/>
    <mergeCell ref="AB34:AB35"/>
    <mergeCell ref="AC5:AC7"/>
    <mergeCell ref="A3:AC4"/>
    <mergeCell ref="A5:A7"/>
    <mergeCell ref="B5:B7"/>
    <mergeCell ref="C5:D6"/>
    <mergeCell ref="E5:F6"/>
    <mergeCell ref="G5:H6"/>
    <mergeCell ref="I5:J6"/>
    <mergeCell ref="K5:L6"/>
    <mergeCell ref="M5:N6"/>
    <mergeCell ref="O5:P6"/>
    <mergeCell ref="Q5:R6"/>
    <mergeCell ref="S5:T6"/>
  </mergeCells>
  <pageMargins left="0.31496062992125984" right="0.31496062992125984" top="0.15748031496062992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E37"/>
  <sheetViews>
    <sheetView topLeftCell="F24" zoomScale="80" zoomScaleNormal="80" workbookViewId="0">
      <selection activeCell="AC36" sqref="AC36:AC37"/>
    </sheetView>
  </sheetViews>
  <sheetFormatPr defaultRowHeight="15"/>
  <cols>
    <col min="1" max="2" width="10.7109375" customWidth="1"/>
    <col min="3" max="3" width="6.28515625" customWidth="1"/>
    <col min="4" max="4" width="6.5703125" customWidth="1"/>
    <col min="5" max="5" width="7" customWidth="1"/>
    <col min="6" max="6" width="7.7109375" customWidth="1"/>
    <col min="7" max="7" width="6.5703125" customWidth="1"/>
    <col min="8" max="8" width="7.42578125" customWidth="1"/>
    <col min="9" max="9" width="7" customWidth="1"/>
    <col min="10" max="10" width="7.85546875" customWidth="1"/>
    <col min="11" max="11" width="6.85546875" customWidth="1"/>
    <col min="12" max="12" width="6.5703125" customWidth="1"/>
    <col min="13" max="13" width="6.42578125" customWidth="1"/>
    <col min="14" max="15" width="7" customWidth="1"/>
    <col min="16" max="16" width="7.85546875" customWidth="1"/>
    <col min="17" max="17" width="7.28515625" customWidth="1"/>
    <col min="18" max="18" width="7.42578125" customWidth="1"/>
    <col min="19" max="19" width="6.5703125" customWidth="1"/>
    <col min="20" max="21" width="7.28515625" customWidth="1"/>
    <col min="22" max="22" width="8.28515625" customWidth="1"/>
    <col min="23" max="23" width="7.85546875" customWidth="1"/>
    <col min="24" max="24" width="8.42578125" customWidth="1"/>
    <col min="25" max="25" width="8.85546875" customWidth="1"/>
    <col min="26" max="26" width="9.42578125" customWidth="1"/>
    <col min="27" max="27" width="15" customWidth="1"/>
    <col min="28" max="28" width="13" customWidth="1"/>
    <col min="29" max="29" width="13.7109375" customWidth="1"/>
  </cols>
  <sheetData>
    <row r="2" spans="1:31" ht="25.5" customHeight="1" thickBot="1">
      <c r="A2" s="113" t="s">
        <v>59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</row>
    <row r="3" spans="1:31" ht="49.5" hidden="1" customHeight="1" thickBot="1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</row>
    <row r="4" spans="1:31" ht="19.5" customHeight="1">
      <c r="A4" s="89" t="s">
        <v>1</v>
      </c>
      <c r="B4" s="89" t="s">
        <v>2</v>
      </c>
      <c r="C4" s="119">
        <v>42370</v>
      </c>
      <c r="D4" s="120"/>
      <c r="E4" s="111">
        <v>42401</v>
      </c>
      <c r="F4" s="112"/>
      <c r="G4" s="111">
        <v>42430</v>
      </c>
      <c r="H4" s="112"/>
      <c r="I4" s="111">
        <v>42461</v>
      </c>
      <c r="J4" s="112"/>
      <c r="K4" s="111">
        <v>42491</v>
      </c>
      <c r="L4" s="112"/>
      <c r="M4" s="111">
        <v>42522</v>
      </c>
      <c r="N4" s="112"/>
      <c r="O4" s="111">
        <v>42552</v>
      </c>
      <c r="P4" s="112"/>
      <c r="Q4" s="111">
        <v>42583</v>
      </c>
      <c r="R4" s="112"/>
      <c r="S4" s="111">
        <v>42614</v>
      </c>
      <c r="T4" s="112"/>
      <c r="U4" s="111">
        <v>42644</v>
      </c>
      <c r="V4" s="112"/>
      <c r="W4" s="111">
        <v>42675</v>
      </c>
      <c r="X4" s="112"/>
      <c r="Y4" s="111">
        <v>42705</v>
      </c>
      <c r="Z4" s="112"/>
      <c r="AA4" s="116" t="s">
        <v>85</v>
      </c>
      <c r="AB4" s="116" t="s">
        <v>86</v>
      </c>
      <c r="AC4" s="115" t="s">
        <v>3</v>
      </c>
    </row>
    <row r="5" spans="1:31" ht="15.75" customHeight="1" thickBot="1">
      <c r="A5" s="89"/>
      <c r="B5" s="89"/>
      <c r="C5" s="95"/>
      <c r="D5" s="96"/>
      <c r="E5" s="99"/>
      <c r="F5" s="100"/>
      <c r="G5" s="99"/>
      <c r="H5" s="100"/>
      <c r="I5" s="99"/>
      <c r="J5" s="100"/>
      <c r="K5" s="99"/>
      <c r="L5" s="100"/>
      <c r="M5" s="99"/>
      <c r="N5" s="100"/>
      <c r="O5" s="99"/>
      <c r="P5" s="100"/>
      <c r="Q5" s="99"/>
      <c r="R5" s="100"/>
      <c r="S5" s="99"/>
      <c r="T5" s="100"/>
      <c r="U5" s="99"/>
      <c r="V5" s="100"/>
      <c r="W5" s="99"/>
      <c r="X5" s="100"/>
      <c r="Y5" s="99"/>
      <c r="Z5" s="100"/>
      <c r="AA5" s="117"/>
      <c r="AB5" s="117"/>
      <c r="AC5" s="81"/>
    </row>
    <row r="6" spans="1:31" ht="29.25" customHeight="1" thickBot="1">
      <c r="A6" s="90"/>
      <c r="B6" s="90"/>
      <c r="C6" s="8" t="s">
        <v>4</v>
      </c>
      <c r="D6" s="8" t="s">
        <v>5</v>
      </c>
      <c r="E6" s="8" t="s">
        <v>4</v>
      </c>
      <c r="F6" s="8" t="s">
        <v>5</v>
      </c>
      <c r="G6" s="8" t="s">
        <v>4</v>
      </c>
      <c r="H6" s="8" t="s">
        <v>5</v>
      </c>
      <c r="I6" s="8" t="s">
        <v>4</v>
      </c>
      <c r="J6" s="8" t="s">
        <v>5</v>
      </c>
      <c r="K6" s="8" t="s">
        <v>4</v>
      </c>
      <c r="L6" s="8" t="s">
        <v>5</v>
      </c>
      <c r="M6" s="8" t="s">
        <v>4</v>
      </c>
      <c r="N6" s="8" t="s">
        <v>5</v>
      </c>
      <c r="O6" s="8" t="s">
        <v>4</v>
      </c>
      <c r="P6" s="8" t="s">
        <v>5</v>
      </c>
      <c r="Q6" s="8" t="s">
        <v>4</v>
      </c>
      <c r="R6" s="8" t="s">
        <v>5</v>
      </c>
      <c r="S6" s="8" t="s">
        <v>4</v>
      </c>
      <c r="T6" s="8" t="s">
        <v>5</v>
      </c>
      <c r="U6" s="8" t="s">
        <v>4</v>
      </c>
      <c r="V6" s="8" t="s">
        <v>5</v>
      </c>
      <c r="W6" s="8" t="s">
        <v>4</v>
      </c>
      <c r="X6" s="8" t="s">
        <v>5</v>
      </c>
      <c r="Y6" s="8" t="s">
        <v>4</v>
      </c>
      <c r="Z6" s="8" t="s">
        <v>5</v>
      </c>
      <c r="AA6" s="118"/>
      <c r="AB6" s="118"/>
      <c r="AC6" s="82"/>
    </row>
    <row r="7" spans="1:31" ht="50.1" customHeight="1" thickBot="1">
      <c r="A7" s="5" t="s">
        <v>6</v>
      </c>
      <c r="B7" s="3" t="s">
        <v>7</v>
      </c>
      <c r="C7" s="3">
        <v>189.32</v>
      </c>
      <c r="D7" s="3">
        <v>0</v>
      </c>
      <c r="E7" s="3">
        <v>186.54</v>
      </c>
      <c r="F7" s="3">
        <v>0</v>
      </c>
      <c r="G7" s="3">
        <v>212.66</v>
      </c>
      <c r="H7" s="3">
        <v>0</v>
      </c>
      <c r="I7" s="3">
        <v>178.32</v>
      </c>
      <c r="J7" s="3">
        <v>0</v>
      </c>
      <c r="K7" s="3">
        <v>208.14</v>
      </c>
      <c r="L7" s="3">
        <v>0</v>
      </c>
      <c r="M7" s="3">
        <v>188.97</v>
      </c>
      <c r="N7" s="3">
        <v>0</v>
      </c>
      <c r="O7" s="3">
        <v>178.86</v>
      </c>
      <c r="P7" s="3">
        <v>0</v>
      </c>
      <c r="Q7" s="3">
        <v>198.19</v>
      </c>
      <c r="R7" s="3">
        <v>0</v>
      </c>
      <c r="S7" s="3">
        <v>161.24</v>
      </c>
      <c r="T7" s="3">
        <v>0</v>
      </c>
      <c r="U7" s="3">
        <v>205.92</v>
      </c>
      <c r="V7" s="3">
        <v>0</v>
      </c>
      <c r="W7" s="3">
        <v>218.34</v>
      </c>
      <c r="X7" s="3">
        <v>0</v>
      </c>
      <c r="Y7" s="3">
        <v>221.42</v>
      </c>
      <c r="Z7" s="3">
        <v>0</v>
      </c>
      <c r="AA7" s="71">
        <f>C7+E7+G7+I7+K7+M7+O7+Q7+S7+U7+W7+Y7</f>
        <v>2347.92</v>
      </c>
      <c r="AB7" s="71">
        <f>D7+F7+H7+J7+L7+N7+P7+R7+T7+V7+X7+Z7</f>
        <v>0</v>
      </c>
      <c r="AC7" s="72">
        <f t="shared" ref="AC7:AC35" si="0">SUM(C7:Z7)</f>
        <v>2347.92</v>
      </c>
    </row>
    <row r="8" spans="1:31" ht="50.1" customHeight="1" thickBot="1">
      <c r="A8" s="5" t="s">
        <v>8</v>
      </c>
      <c r="B8" s="3" t="s">
        <v>9</v>
      </c>
      <c r="C8" s="3">
        <v>0</v>
      </c>
      <c r="D8" s="3">
        <v>0</v>
      </c>
      <c r="E8" s="3">
        <v>0</v>
      </c>
      <c r="F8" s="3">
        <v>3.34</v>
      </c>
      <c r="G8" s="3">
        <v>41.34</v>
      </c>
      <c r="H8" s="3">
        <v>5.29</v>
      </c>
      <c r="I8" s="3">
        <v>0</v>
      </c>
      <c r="J8" s="3">
        <v>1.98</v>
      </c>
      <c r="K8" s="3">
        <v>0</v>
      </c>
      <c r="L8" s="3">
        <v>4.7</v>
      </c>
      <c r="M8" s="3">
        <v>0</v>
      </c>
      <c r="N8" s="3">
        <v>4.9800000000000004</v>
      </c>
      <c r="O8" s="3">
        <v>0</v>
      </c>
      <c r="P8" s="3">
        <v>9.02</v>
      </c>
      <c r="Q8" s="3">
        <v>0</v>
      </c>
      <c r="R8" s="3">
        <v>5.46</v>
      </c>
      <c r="S8" s="3">
        <v>0</v>
      </c>
      <c r="T8" s="3">
        <v>7.6</v>
      </c>
      <c r="U8" s="3">
        <v>0</v>
      </c>
      <c r="V8" s="3">
        <v>5.44</v>
      </c>
      <c r="W8" s="3">
        <v>14.88</v>
      </c>
      <c r="X8" s="3">
        <v>3.42</v>
      </c>
      <c r="Y8" s="3">
        <v>19.46</v>
      </c>
      <c r="Z8" s="3">
        <v>0</v>
      </c>
      <c r="AA8" s="71">
        <f t="shared" ref="AA8:AA35" si="1">C8+E8+G8+I8+K8+M8+O8+Q8+S8+U8+W8+Y8</f>
        <v>75.680000000000007</v>
      </c>
      <c r="AB8" s="71">
        <f t="shared" ref="AB8:AB35" si="2">D8+F8+H8+J8+L8+N8+P8+R8+T8+V8+X8+Z8</f>
        <v>51.23</v>
      </c>
      <c r="AC8" s="72">
        <f t="shared" si="0"/>
        <v>126.91</v>
      </c>
    </row>
    <row r="9" spans="1:31" ht="50.1" customHeight="1" thickBot="1">
      <c r="A9" s="5" t="s">
        <v>10</v>
      </c>
      <c r="B9" s="3" t="s">
        <v>11</v>
      </c>
      <c r="C9" s="3">
        <v>6.84</v>
      </c>
      <c r="D9" s="3">
        <v>0</v>
      </c>
      <c r="E9" s="3">
        <v>6.36</v>
      </c>
      <c r="F9" s="3">
        <v>1.42</v>
      </c>
      <c r="G9" s="3">
        <v>14.58</v>
      </c>
      <c r="H9" s="3">
        <v>6.78</v>
      </c>
      <c r="I9" s="3">
        <v>126.56</v>
      </c>
      <c r="J9" s="3">
        <v>37.799999999999997</v>
      </c>
      <c r="K9" s="3">
        <v>124.36</v>
      </c>
      <c r="L9" s="3">
        <v>25.94</v>
      </c>
      <c r="M9" s="3">
        <v>126.84</v>
      </c>
      <c r="N9" s="3">
        <v>20.22</v>
      </c>
      <c r="O9" s="3">
        <v>138.83000000000001</v>
      </c>
      <c r="P9" s="3">
        <v>20.29</v>
      </c>
      <c r="Q9" s="3">
        <v>138.26</v>
      </c>
      <c r="R9" s="3">
        <v>20.5</v>
      </c>
      <c r="S9" s="3">
        <v>108.52</v>
      </c>
      <c r="T9" s="3">
        <v>23.58</v>
      </c>
      <c r="U9" s="3">
        <v>71.8</v>
      </c>
      <c r="V9" s="3">
        <v>13.36</v>
      </c>
      <c r="W9" s="3">
        <v>100.34</v>
      </c>
      <c r="X9" s="3">
        <v>25.92</v>
      </c>
      <c r="Y9" s="3">
        <v>34.700000000000003</v>
      </c>
      <c r="Z9" s="3">
        <v>6.04</v>
      </c>
      <c r="AA9" s="71">
        <f t="shared" si="1"/>
        <v>997.99</v>
      </c>
      <c r="AB9" s="71">
        <f t="shared" si="2"/>
        <v>201.85</v>
      </c>
      <c r="AC9" s="72">
        <f t="shared" si="0"/>
        <v>1199.8399999999999</v>
      </c>
    </row>
    <row r="10" spans="1:31" ht="50.1" customHeight="1" thickBot="1">
      <c r="A10" s="5" t="s">
        <v>12</v>
      </c>
      <c r="B10" s="3" t="s">
        <v>13</v>
      </c>
      <c r="C10" s="3">
        <v>0</v>
      </c>
      <c r="D10" s="3">
        <v>0</v>
      </c>
      <c r="E10" s="3">
        <v>0</v>
      </c>
      <c r="F10" s="3">
        <v>0.2</v>
      </c>
      <c r="G10" s="3">
        <v>0</v>
      </c>
      <c r="H10" s="3">
        <v>0.08</v>
      </c>
      <c r="I10" s="3">
        <v>0</v>
      </c>
      <c r="J10" s="3">
        <v>0</v>
      </c>
      <c r="K10" s="3">
        <v>0</v>
      </c>
      <c r="L10" s="3">
        <v>0.38</v>
      </c>
      <c r="M10" s="3">
        <v>0</v>
      </c>
      <c r="N10" s="3">
        <v>0.48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71">
        <f t="shared" si="1"/>
        <v>0</v>
      </c>
      <c r="AB10" s="71">
        <f t="shared" si="2"/>
        <v>1.1400000000000001</v>
      </c>
      <c r="AC10" s="72">
        <f t="shared" si="0"/>
        <v>1.1400000000000001</v>
      </c>
    </row>
    <row r="11" spans="1:31" ht="50.1" customHeight="1" thickBot="1">
      <c r="A11" s="5" t="s">
        <v>14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0.57999999999999996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0.25</v>
      </c>
      <c r="Q11" s="3">
        <v>0</v>
      </c>
      <c r="R11" s="3">
        <v>0.37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0.31</v>
      </c>
      <c r="Y11" s="3">
        <v>0</v>
      </c>
      <c r="Z11" s="3">
        <v>0</v>
      </c>
      <c r="AA11" s="71">
        <f t="shared" si="1"/>
        <v>0</v>
      </c>
      <c r="AB11" s="71">
        <f t="shared" si="2"/>
        <v>1.51</v>
      </c>
      <c r="AC11" s="72">
        <f t="shared" si="0"/>
        <v>1.51</v>
      </c>
    </row>
    <row r="12" spans="1:31" ht="50.1" customHeight="1" thickBot="1">
      <c r="A12" s="5" t="s">
        <v>16</v>
      </c>
      <c r="B12" s="3" t="s">
        <v>17</v>
      </c>
      <c r="C12" s="3">
        <v>0</v>
      </c>
      <c r="D12" s="3">
        <v>0</v>
      </c>
      <c r="E12" s="3">
        <v>0</v>
      </c>
      <c r="F12" s="3">
        <v>0.64</v>
      </c>
      <c r="G12" s="3">
        <v>0</v>
      </c>
      <c r="H12" s="3">
        <v>0.6</v>
      </c>
      <c r="I12" s="3">
        <v>0</v>
      </c>
      <c r="J12" s="3">
        <v>1.24</v>
      </c>
      <c r="K12" s="3">
        <v>0</v>
      </c>
      <c r="L12" s="3">
        <v>1.48</v>
      </c>
      <c r="M12" s="3">
        <v>0</v>
      </c>
      <c r="N12" s="3">
        <v>0.57999999999999996</v>
      </c>
      <c r="O12" s="3">
        <v>0</v>
      </c>
      <c r="P12" s="3">
        <v>0.91</v>
      </c>
      <c r="Q12" s="3">
        <v>0</v>
      </c>
      <c r="R12" s="3">
        <v>2.59</v>
      </c>
      <c r="S12" s="3">
        <v>0</v>
      </c>
      <c r="T12" s="3">
        <v>1.22</v>
      </c>
      <c r="U12" s="3">
        <v>0</v>
      </c>
      <c r="V12" s="3">
        <v>1.76</v>
      </c>
      <c r="W12" s="3">
        <v>0</v>
      </c>
      <c r="X12" s="3">
        <v>0.82</v>
      </c>
      <c r="Y12" s="3">
        <v>0</v>
      </c>
      <c r="Z12" s="3">
        <v>0.62</v>
      </c>
      <c r="AA12" s="71">
        <f t="shared" si="1"/>
        <v>0</v>
      </c>
      <c r="AB12" s="71">
        <f t="shared" si="2"/>
        <v>12.459999999999999</v>
      </c>
      <c r="AC12" s="72">
        <f t="shared" si="0"/>
        <v>12.459999999999999</v>
      </c>
    </row>
    <row r="13" spans="1:31" ht="50.1" customHeight="1" thickBot="1">
      <c r="A13" s="5" t="s">
        <v>18</v>
      </c>
      <c r="B13" s="3" t="s">
        <v>19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71">
        <f t="shared" si="1"/>
        <v>0</v>
      </c>
      <c r="AB13" s="71">
        <f t="shared" si="2"/>
        <v>0</v>
      </c>
      <c r="AC13" s="72">
        <f t="shared" si="0"/>
        <v>0</v>
      </c>
    </row>
    <row r="14" spans="1:31" ht="50.1" customHeight="1" thickBot="1">
      <c r="A14" s="5" t="s">
        <v>20</v>
      </c>
      <c r="B14" s="3" t="s">
        <v>21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71">
        <f t="shared" si="1"/>
        <v>0</v>
      </c>
      <c r="AB14" s="71">
        <f t="shared" si="2"/>
        <v>0</v>
      </c>
      <c r="AC14" s="72">
        <f t="shared" si="0"/>
        <v>0</v>
      </c>
    </row>
    <row r="15" spans="1:31" ht="50.1" customHeight="1" thickBot="1">
      <c r="A15" s="5" t="s">
        <v>22</v>
      </c>
      <c r="B15" s="3" t="s">
        <v>23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5.6000000000000001E-2</v>
      </c>
      <c r="Y15" s="3">
        <v>0</v>
      </c>
      <c r="Z15" s="3">
        <v>0</v>
      </c>
      <c r="AA15" s="71">
        <f t="shared" si="1"/>
        <v>0</v>
      </c>
      <c r="AB15" s="71">
        <f t="shared" si="2"/>
        <v>5.6000000000000001E-2</v>
      </c>
      <c r="AC15" s="72">
        <f t="shared" si="0"/>
        <v>5.6000000000000001E-2</v>
      </c>
    </row>
    <row r="16" spans="1:31" ht="50.1" customHeight="1" thickBot="1">
      <c r="A16" s="5" t="s">
        <v>24</v>
      </c>
      <c r="B16" s="3" t="s">
        <v>25</v>
      </c>
      <c r="C16" s="3">
        <v>0</v>
      </c>
      <c r="D16" s="3">
        <v>0</v>
      </c>
      <c r="E16" s="3">
        <v>0</v>
      </c>
      <c r="F16" s="3">
        <v>0.88</v>
      </c>
      <c r="G16" s="3">
        <v>0.80500000000000005</v>
      </c>
      <c r="H16" s="3">
        <v>0</v>
      </c>
      <c r="I16" s="3">
        <v>0</v>
      </c>
      <c r="J16" s="3">
        <v>0.52100000000000002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1.3779999999999999</v>
      </c>
      <c r="S16" s="3">
        <v>0</v>
      </c>
      <c r="T16" s="3">
        <v>0</v>
      </c>
      <c r="U16" s="3">
        <v>0</v>
      </c>
      <c r="V16" s="3">
        <v>0</v>
      </c>
      <c r="W16" s="3">
        <v>0.17699999999999999</v>
      </c>
      <c r="X16" s="3">
        <v>0.58499999999999996</v>
      </c>
      <c r="Y16" s="3">
        <v>0.32600000000000001</v>
      </c>
      <c r="Z16" s="3">
        <v>0</v>
      </c>
      <c r="AA16" s="71">
        <f t="shared" si="1"/>
        <v>1.3080000000000001</v>
      </c>
      <c r="AB16" s="71">
        <f t="shared" si="2"/>
        <v>3.3639999999999999</v>
      </c>
      <c r="AC16" s="72">
        <f t="shared" si="0"/>
        <v>4.6719999999999997</v>
      </c>
    </row>
    <row r="17" spans="1:29" ht="50.1" customHeight="1" thickBot="1">
      <c r="A17" s="5" t="s">
        <v>26</v>
      </c>
      <c r="B17" s="3" t="s">
        <v>27</v>
      </c>
      <c r="C17" s="3">
        <v>0</v>
      </c>
      <c r="D17" s="3">
        <v>0</v>
      </c>
      <c r="E17" s="3">
        <v>0</v>
      </c>
      <c r="F17" s="3">
        <v>1.08</v>
      </c>
      <c r="G17" s="18">
        <v>3.7349999999999999</v>
      </c>
      <c r="H17" s="3">
        <v>0</v>
      </c>
      <c r="I17" s="3">
        <v>0</v>
      </c>
      <c r="J17" s="3">
        <v>1.819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1.29</v>
      </c>
      <c r="S17" s="3">
        <v>0</v>
      </c>
      <c r="T17" s="3">
        <v>0</v>
      </c>
      <c r="U17" s="3">
        <v>0</v>
      </c>
      <c r="V17" s="3">
        <v>0</v>
      </c>
      <c r="W17" s="3">
        <v>1.075</v>
      </c>
      <c r="X17" s="3">
        <v>2.1080000000000001</v>
      </c>
      <c r="Y17" s="3">
        <v>0.93400000000000005</v>
      </c>
      <c r="Z17" s="3">
        <v>0</v>
      </c>
      <c r="AA17" s="71">
        <f t="shared" si="1"/>
        <v>5.7439999999999998</v>
      </c>
      <c r="AB17" s="71">
        <f t="shared" si="2"/>
        <v>6.2970000000000006</v>
      </c>
      <c r="AC17" s="72">
        <f t="shared" si="0"/>
        <v>12.040999999999999</v>
      </c>
    </row>
    <row r="18" spans="1:29" ht="50.1" customHeight="1" thickBot="1">
      <c r="A18" s="5" t="s">
        <v>28</v>
      </c>
      <c r="B18" s="3" t="s">
        <v>29</v>
      </c>
      <c r="C18" s="3">
        <v>0</v>
      </c>
      <c r="D18" s="3">
        <v>0</v>
      </c>
      <c r="E18" s="3">
        <v>0</v>
      </c>
      <c r="F18" s="3">
        <v>1.44</v>
      </c>
      <c r="G18" s="3">
        <v>0</v>
      </c>
      <c r="H18" s="3">
        <v>0.94</v>
      </c>
      <c r="I18" s="3">
        <v>0</v>
      </c>
      <c r="J18" s="3">
        <v>1.24</v>
      </c>
      <c r="K18" s="3">
        <v>0</v>
      </c>
      <c r="L18" s="3">
        <v>2.9</v>
      </c>
      <c r="M18" s="3">
        <v>0</v>
      </c>
      <c r="N18" s="3">
        <v>1.74</v>
      </c>
      <c r="O18" s="3">
        <v>0</v>
      </c>
      <c r="P18" s="3">
        <v>2.34</v>
      </c>
      <c r="Q18" s="3">
        <v>0</v>
      </c>
      <c r="R18" s="3">
        <v>2.59</v>
      </c>
      <c r="S18" s="3">
        <v>0</v>
      </c>
      <c r="T18" s="3">
        <v>1.18</v>
      </c>
      <c r="U18" s="3">
        <v>0</v>
      </c>
      <c r="V18" s="3">
        <v>2.7</v>
      </c>
      <c r="W18" s="3">
        <v>0</v>
      </c>
      <c r="X18" s="3">
        <v>1.74</v>
      </c>
      <c r="Y18" s="3">
        <v>0</v>
      </c>
      <c r="Z18" s="3">
        <v>1.1399999999999999</v>
      </c>
      <c r="AA18" s="71">
        <f t="shared" si="1"/>
        <v>0</v>
      </c>
      <c r="AB18" s="71">
        <f t="shared" si="2"/>
        <v>19.95</v>
      </c>
      <c r="AC18" s="72">
        <f t="shared" si="0"/>
        <v>19.95</v>
      </c>
    </row>
    <row r="19" spans="1:29" ht="50.1" customHeight="1" thickBot="1">
      <c r="A19" s="5" t="s">
        <v>30</v>
      </c>
      <c r="B19" s="3" t="s">
        <v>31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0.39200000000000002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0.49099999999999999</v>
      </c>
      <c r="Y19" s="4">
        <v>0</v>
      </c>
      <c r="Z19" s="4">
        <v>0</v>
      </c>
      <c r="AA19" s="71">
        <f t="shared" si="1"/>
        <v>0</v>
      </c>
      <c r="AB19" s="71">
        <f t="shared" si="2"/>
        <v>0.88300000000000001</v>
      </c>
      <c r="AC19" s="72">
        <f t="shared" si="0"/>
        <v>0.88300000000000001</v>
      </c>
    </row>
    <row r="20" spans="1:29" ht="50.1" customHeight="1" thickBot="1">
      <c r="A20" s="5" t="s">
        <v>32</v>
      </c>
      <c r="B20" s="3" t="s">
        <v>33</v>
      </c>
      <c r="C20" s="4">
        <v>0</v>
      </c>
      <c r="D20" s="4">
        <v>0</v>
      </c>
      <c r="E20" s="4">
        <v>0</v>
      </c>
      <c r="F20" s="4">
        <v>2.2599999999999998</v>
      </c>
      <c r="G20" s="4">
        <v>0</v>
      </c>
      <c r="H20" s="4">
        <v>3.82</v>
      </c>
      <c r="I20" s="4">
        <v>0</v>
      </c>
      <c r="J20" s="4">
        <v>1.5</v>
      </c>
      <c r="K20" s="4">
        <v>0</v>
      </c>
      <c r="L20" s="4">
        <v>0</v>
      </c>
      <c r="M20" s="4">
        <v>0</v>
      </c>
      <c r="N20" s="4">
        <v>1.78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1.88</v>
      </c>
      <c r="U20" s="4">
        <v>0</v>
      </c>
      <c r="V20" s="4">
        <v>0</v>
      </c>
      <c r="W20" s="4">
        <v>0</v>
      </c>
      <c r="X20" s="4">
        <v>0.81</v>
      </c>
      <c r="Y20" s="4">
        <v>0</v>
      </c>
      <c r="Z20" s="4">
        <v>0.73</v>
      </c>
      <c r="AA20" s="71">
        <f t="shared" si="1"/>
        <v>0</v>
      </c>
      <c r="AB20" s="71">
        <f t="shared" si="2"/>
        <v>12.78</v>
      </c>
      <c r="AC20" s="72">
        <f t="shared" si="0"/>
        <v>12.78</v>
      </c>
    </row>
    <row r="21" spans="1:29" ht="50.1" customHeight="1" thickBot="1">
      <c r="A21" s="5" t="s">
        <v>34</v>
      </c>
      <c r="B21" s="3" t="s">
        <v>35</v>
      </c>
      <c r="C21" s="3">
        <v>0</v>
      </c>
      <c r="D21" s="3">
        <v>0</v>
      </c>
      <c r="E21" s="3">
        <v>0</v>
      </c>
      <c r="F21" s="3">
        <v>3.71</v>
      </c>
      <c r="G21" s="3">
        <v>0</v>
      </c>
      <c r="H21" s="3">
        <v>1.9</v>
      </c>
      <c r="I21" s="3">
        <v>0</v>
      </c>
      <c r="J21" s="3">
        <v>3.08</v>
      </c>
      <c r="K21" s="3">
        <v>0</v>
      </c>
      <c r="L21" s="3">
        <v>5.4</v>
      </c>
      <c r="M21" s="3">
        <v>0</v>
      </c>
      <c r="N21" s="3">
        <v>3.52</v>
      </c>
      <c r="O21" s="3">
        <v>0</v>
      </c>
      <c r="P21" s="3">
        <v>4.32</v>
      </c>
      <c r="Q21" s="3">
        <v>0</v>
      </c>
      <c r="R21" s="3">
        <v>3.94</v>
      </c>
      <c r="S21" s="3">
        <v>0</v>
      </c>
      <c r="T21" s="3">
        <v>5.68</v>
      </c>
      <c r="U21" s="3">
        <v>0</v>
      </c>
      <c r="V21" s="3">
        <v>4</v>
      </c>
      <c r="W21" s="3">
        <v>0</v>
      </c>
      <c r="X21" s="3">
        <v>4.2</v>
      </c>
      <c r="Y21" s="3">
        <v>0</v>
      </c>
      <c r="Z21" s="3">
        <v>2.48</v>
      </c>
      <c r="AA21" s="71">
        <f t="shared" si="1"/>
        <v>0</v>
      </c>
      <c r="AB21" s="71">
        <f t="shared" si="2"/>
        <v>42.23</v>
      </c>
      <c r="AC21" s="73">
        <f t="shared" si="0"/>
        <v>42.23</v>
      </c>
    </row>
    <row r="22" spans="1:29" ht="50.1" customHeight="1" thickBot="1">
      <c r="A22" s="5" t="s">
        <v>64</v>
      </c>
      <c r="B22" s="3" t="s">
        <v>65</v>
      </c>
      <c r="C22" s="3">
        <v>0</v>
      </c>
      <c r="D22" s="3">
        <v>0</v>
      </c>
      <c r="E22" s="3">
        <v>0</v>
      </c>
      <c r="F22" s="3">
        <v>0.14399999999999999</v>
      </c>
      <c r="G22" s="3">
        <v>0</v>
      </c>
      <c r="H22" s="3">
        <v>0.29599999999999999</v>
      </c>
      <c r="I22" s="3">
        <v>0</v>
      </c>
      <c r="J22" s="3">
        <v>0.4</v>
      </c>
      <c r="K22" s="3">
        <v>0</v>
      </c>
      <c r="L22" s="3">
        <v>0.57999999999999996</v>
      </c>
      <c r="M22" s="3">
        <v>0</v>
      </c>
      <c r="N22" s="3">
        <v>0.36</v>
      </c>
      <c r="O22" s="3">
        <v>0</v>
      </c>
      <c r="P22" s="3">
        <v>0.8</v>
      </c>
      <c r="Q22" s="3">
        <v>0</v>
      </c>
      <c r="R22" s="3">
        <v>0.42</v>
      </c>
      <c r="S22" s="3">
        <v>0</v>
      </c>
      <c r="T22" s="3">
        <v>0.5</v>
      </c>
      <c r="U22" s="3">
        <v>0</v>
      </c>
      <c r="V22" s="3">
        <v>0.22</v>
      </c>
      <c r="W22" s="3">
        <v>0</v>
      </c>
      <c r="X22" s="3">
        <v>0.57999999999999996</v>
      </c>
      <c r="Y22" s="3">
        <v>0</v>
      </c>
      <c r="Z22" s="3">
        <v>0.32</v>
      </c>
      <c r="AA22" s="71">
        <f t="shared" si="1"/>
        <v>0</v>
      </c>
      <c r="AB22" s="71">
        <f t="shared" si="2"/>
        <v>4.62</v>
      </c>
      <c r="AC22" s="73">
        <f t="shared" si="0"/>
        <v>4.62</v>
      </c>
    </row>
    <row r="23" spans="1:29" ht="69" customHeight="1" thickBot="1">
      <c r="A23" s="5" t="s">
        <v>66</v>
      </c>
      <c r="B23" s="2" t="s">
        <v>80</v>
      </c>
      <c r="C23" s="3">
        <v>0</v>
      </c>
      <c r="D23" s="3">
        <v>0</v>
      </c>
      <c r="E23" s="3">
        <v>0</v>
      </c>
      <c r="F23" s="3">
        <v>5.95</v>
      </c>
      <c r="G23" s="3">
        <v>0</v>
      </c>
      <c r="H23" s="3">
        <v>8.9</v>
      </c>
      <c r="I23" s="3">
        <v>0</v>
      </c>
      <c r="J23" s="3">
        <v>16.760000000000002</v>
      </c>
      <c r="K23" s="3">
        <v>0</v>
      </c>
      <c r="L23" s="3">
        <v>29.37</v>
      </c>
      <c r="M23" s="3">
        <v>0</v>
      </c>
      <c r="N23" s="3">
        <v>8.16</v>
      </c>
      <c r="O23" s="3">
        <v>0</v>
      </c>
      <c r="P23" s="3">
        <v>17.95</v>
      </c>
      <c r="Q23" s="3">
        <v>0</v>
      </c>
      <c r="R23" s="3">
        <v>32.04</v>
      </c>
      <c r="S23" s="3">
        <v>0</v>
      </c>
      <c r="T23" s="3">
        <v>36.43</v>
      </c>
      <c r="U23" s="3">
        <v>0</v>
      </c>
      <c r="V23" s="3">
        <v>20.3</v>
      </c>
      <c r="W23" s="3">
        <v>0</v>
      </c>
      <c r="X23" s="3">
        <v>12.82</v>
      </c>
      <c r="Y23" s="3">
        <v>0</v>
      </c>
      <c r="Z23" s="3">
        <v>7.66</v>
      </c>
      <c r="AA23" s="71">
        <f t="shared" si="1"/>
        <v>0</v>
      </c>
      <c r="AB23" s="71">
        <f t="shared" si="2"/>
        <v>196.34</v>
      </c>
      <c r="AC23" s="73">
        <f t="shared" si="0"/>
        <v>196.34</v>
      </c>
    </row>
    <row r="24" spans="1:29" ht="50.1" customHeight="1" thickBot="1">
      <c r="A24" s="5" t="s">
        <v>36</v>
      </c>
      <c r="B24" s="3" t="s">
        <v>37</v>
      </c>
      <c r="C24" s="3">
        <v>0</v>
      </c>
      <c r="D24" s="3">
        <v>4.82</v>
      </c>
      <c r="E24" s="3">
        <v>0</v>
      </c>
      <c r="F24" s="3">
        <v>3.6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71">
        <f t="shared" si="1"/>
        <v>0</v>
      </c>
      <c r="AB24" s="71">
        <f t="shared" si="2"/>
        <v>8.42</v>
      </c>
      <c r="AC24" s="72">
        <f t="shared" si="0"/>
        <v>8.42</v>
      </c>
    </row>
    <row r="25" spans="1:29" ht="50.1" customHeight="1" thickBot="1">
      <c r="A25" s="5" t="s">
        <v>38</v>
      </c>
      <c r="B25" s="3" t="s">
        <v>39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71">
        <f t="shared" si="1"/>
        <v>0</v>
      </c>
      <c r="AB25" s="71">
        <f t="shared" si="2"/>
        <v>0</v>
      </c>
      <c r="AC25" s="72">
        <f t="shared" si="0"/>
        <v>0</v>
      </c>
    </row>
    <row r="26" spans="1:29" ht="50.1" customHeight="1" thickBot="1">
      <c r="A26" s="5" t="s">
        <v>40</v>
      </c>
      <c r="B26" s="3" t="s">
        <v>41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1.5</v>
      </c>
      <c r="I26" s="3">
        <v>0</v>
      </c>
      <c r="J26" s="3">
        <v>0.7</v>
      </c>
      <c r="K26" s="3">
        <v>0</v>
      </c>
      <c r="L26" s="3">
        <v>1.6</v>
      </c>
      <c r="M26" s="3">
        <v>0</v>
      </c>
      <c r="N26" s="3">
        <v>0.64</v>
      </c>
      <c r="O26" s="3">
        <v>0</v>
      </c>
      <c r="P26" s="3">
        <v>0.7</v>
      </c>
      <c r="Q26" s="3">
        <v>0</v>
      </c>
      <c r="R26" s="3">
        <v>0.64</v>
      </c>
      <c r="S26" s="3">
        <v>0</v>
      </c>
      <c r="T26" s="3">
        <v>1.82</v>
      </c>
      <c r="U26" s="3">
        <v>0</v>
      </c>
      <c r="V26" s="3">
        <v>0.5</v>
      </c>
      <c r="W26" s="3">
        <v>0</v>
      </c>
      <c r="X26" s="3">
        <v>1.26</v>
      </c>
      <c r="Y26" s="3">
        <v>0</v>
      </c>
      <c r="Z26" s="3">
        <v>0.8</v>
      </c>
      <c r="AA26" s="71">
        <f t="shared" si="1"/>
        <v>0</v>
      </c>
      <c r="AB26" s="71">
        <f t="shared" si="2"/>
        <v>10.160000000000002</v>
      </c>
      <c r="AC26" s="72">
        <f t="shared" si="0"/>
        <v>10.160000000000002</v>
      </c>
    </row>
    <row r="27" spans="1:29" ht="50.1" customHeight="1" thickBot="1">
      <c r="A27" s="5" t="s">
        <v>42</v>
      </c>
      <c r="B27" s="3" t="s">
        <v>43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71">
        <f t="shared" si="1"/>
        <v>0</v>
      </c>
      <c r="AB27" s="71">
        <f t="shared" si="2"/>
        <v>0</v>
      </c>
      <c r="AC27" s="72">
        <f t="shared" si="0"/>
        <v>0</v>
      </c>
    </row>
    <row r="28" spans="1:29" ht="50.1" customHeight="1" thickBot="1">
      <c r="A28" s="5" t="s">
        <v>44</v>
      </c>
      <c r="B28" s="3" t="s">
        <v>45</v>
      </c>
      <c r="C28" s="3">
        <v>0.39</v>
      </c>
      <c r="D28" s="3">
        <v>0</v>
      </c>
      <c r="E28" s="3">
        <v>9.2999999999999999E-2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71">
        <f t="shared" si="1"/>
        <v>0.48299999999999998</v>
      </c>
      <c r="AB28" s="71">
        <f t="shared" si="2"/>
        <v>0</v>
      </c>
      <c r="AC28" s="72">
        <f t="shared" si="0"/>
        <v>0.48299999999999998</v>
      </c>
    </row>
    <row r="29" spans="1:29" ht="50.1" customHeight="1" thickBot="1">
      <c r="A29" s="5" t="s">
        <v>46</v>
      </c>
      <c r="B29" s="3" t="s">
        <v>47</v>
      </c>
      <c r="C29" s="3">
        <v>23.11</v>
      </c>
      <c r="D29" s="3">
        <v>1.1000000000000001</v>
      </c>
      <c r="E29" s="3">
        <v>19.510000000000002</v>
      </c>
      <c r="F29" s="3">
        <v>0.8</v>
      </c>
      <c r="G29" s="3" t="s">
        <v>67</v>
      </c>
      <c r="H29" s="3">
        <v>1.38</v>
      </c>
      <c r="I29" s="3">
        <v>21</v>
      </c>
      <c r="J29" s="3">
        <v>1.22</v>
      </c>
      <c r="K29" s="3">
        <v>29.62</v>
      </c>
      <c r="L29" s="3">
        <v>1.72</v>
      </c>
      <c r="M29" s="3">
        <v>29.51</v>
      </c>
      <c r="N29" s="3">
        <v>1.66</v>
      </c>
      <c r="O29" s="3">
        <v>28.18</v>
      </c>
      <c r="P29" s="3">
        <v>1.42</v>
      </c>
      <c r="Q29" s="3">
        <v>30.3</v>
      </c>
      <c r="R29" s="3">
        <v>0.68</v>
      </c>
      <c r="S29" s="3">
        <v>21.54</v>
      </c>
      <c r="T29" s="3">
        <v>1.72</v>
      </c>
      <c r="U29" s="3">
        <v>19.38</v>
      </c>
      <c r="V29" s="3">
        <v>1.78</v>
      </c>
      <c r="W29" s="3">
        <v>21.78</v>
      </c>
      <c r="X29" s="3">
        <v>0.86</v>
      </c>
      <c r="Y29" s="3">
        <v>19.899999999999999</v>
      </c>
      <c r="Z29" s="3">
        <v>3.5</v>
      </c>
      <c r="AA29" s="71">
        <v>283.39999999999998</v>
      </c>
      <c r="AB29" s="71">
        <f t="shared" si="2"/>
        <v>17.84</v>
      </c>
      <c r="AC29" s="72">
        <f>SUM(AA29:AB29)</f>
        <v>301.23999999999995</v>
      </c>
    </row>
    <row r="30" spans="1:29" ht="50.1" customHeight="1" thickBot="1">
      <c r="A30" s="5" t="s">
        <v>62</v>
      </c>
      <c r="B30" s="3" t="s">
        <v>63</v>
      </c>
      <c r="C30" s="3">
        <v>45.1</v>
      </c>
      <c r="D30" s="3">
        <v>0</v>
      </c>
      <c r="E30" s="3">
        <v>31.22</v>
      </c>
      <c r="F30" s="3">
        <v>0</v>
      </c>
      <c r="G30" s="3">
        <v>27.94</v>
      </c>
      <c r="H30" s="3">
        <v>0</v>
      </c>
      <c r="I30" s="3">
        <v>48.02</v>
      </c>
      <c r="J30" s="3">
        <v>0</v>
      </c>
      <c r="K30" s="3">
        <v>44.7</v>
      </c>
      <c r="L30" s="3">
        <v>0</v>
      </c>
      <c r="M30" s="3">
        <v>39.76</v>
      </c>
      <c r="N30" s="3">
        <v>0</v>
      </c>
      <c r="O30" s="3">
        <v>42.58</v>
      </c>
      <c r="P30" s="3">
        <v>0</v>
      </c>
      <c r="Q30" s="3">
        <v>43.02</v>
      </c>
      <c r="R30" s="3">
        <v>0</v>
      </c>
      <c r="S30" s="3">
        <v>36.22</v>
      </c>
      <c r="T30" s="3">
        <v>0</v>
      </c>
      <c r="U30" s="3">
        <v>37.74</v>
      </c>
      <c r="V30" s="3">
        <v>0</v>
      </c>
      <c r="W30" s="3">
        <v>29.62</v>
      </c>
      <c r="X30" s="3">
        <v>0</v>
      </c>
      <c r="Y30" s="3">
        <v>34.08</v>
      </c>
      <c r="Z30" s="3">
        <v>0</v>
      </c>
      <c r="AA30" s="71">
        <f t="shared" si="1"/>
        <v>459.99999999999994</v>
      </c>
      <c r="AB30" s="71">
        <f t="shared" si="2"/>
        <v>0</v>
      </c>
      <c r="AC30" s="72">
        <f t="shared" si="0"/>
        <v>459.99999999999994</v>
      </c>
    </row>
    <row r="31" spans="1:29" ht="50.1" customHeight="1" thickBot="1">
      <c r="A31" s="5" t="s">
        <v>48</v>
      </c>
      <c r="B31" s="3" t="s">
        <v>49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0.42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0.2</v>
      </c>
      <c r="Y31" s="3">
        <v>0</v>
      </c>
      <c r="Z31" s="3">
        <v>0</v>
      </c>
      <c r="AA31" s="71">
        <f t="shared" si="1"/>
        <v>0</v>
      </c>
      <c r="AB31" s="71">
        <f t="shared" si="2"/>
        <v>0.62</v>
      </c>
      <c r="AC31" s="72">
        <f t="shared" si="0"/>
        <v>0.62</v>
      </c>
    </row>
    <row r="32" spans="1:29" ht="50.1" customHeight="1" thickBot="1">
      <c r="A32" s="5" t="s">
        <v>50</v>
      </c>
      <c r="B32" s="3" t="s">
        <v>51</v>
      </c>
      <c r="C32" s="3">
        <v>1.02</v>
      </c>
      <c r="D32" s="3">
        <v>1.3</v>
      </c>
      <c r="E32" s="3">
        <v>0.72</v>
      </c>
      <c r="F32" s="3">
        <v>1.58</v>
      </c>
      <c r="G32" s="3">
        <v>1.46</v>
      </c>
      <c r="H32" s="3">
        <v>0.82</v>
      </c>
      <c r="I32" s="3">
        <v>1.28</v>
      </c>
      <c r="J32" s="3">
        <v>1.28</v>
      </c>
      <c r="K32" s="3">
        <v>1.07</v>
      </c>
      <c r="L32" s="3">
        <v>1.44</v>
      </c>
      <c r="M32" s="3">
        <v>1.29</v>
      </c>
      <c r="N32" s="3">
        <v>1.18</v>
      </c>
      <c r="O32" s="3">
        <v>1.1499999999999999</v>
      </c>
      <c r="P32" s="3">
        <v>1.2</v>
      </c>
      <c r="Q32" s="3">
        <v>1.46</v>
      </c>
      <c r="R32" s="3">
        <v>1.48</v>
      </c>
      <c r="S32" s="3">
        <v>1.7</v>
      </c>
      <c r="T32" s="3">
        <v>1.18</v>
      </c>
      <c r="U32" s="3">
        <v>1.1000000000000001</v>
      </c>
      <c r="V32" s="3">
        <v>1.2</v>
      </c>
      <c r="W32" s="3">
        <v>1.27</v>
      </c>
      <c r="X32" s="3">
        <v>1.1399999999999999</v>
      </c>
      <c r="Y32" s="3">
        <v>1.5</v>
      </c>
      <c r="Z32" s="3">
        <v>0.96</v>
      </c>
      <c r="AA32" s="71">
        <f t="shared" si="1"/>
        <v>15.019999999999998</v>
      </c>
      <c r="AB32" s="71">
        <f t="shared" si="2"/>
        <v>14.759999999999998</v>
      </c>
      <c r="AC32" s="72">
        <f t="shared" si="0"/>
        <v>29.78</v>
      </c>
    </row>
    <row r="33" spans="1:29" ht="50.1" customHeight="1" thickBot="1">
      <c r="A33" s="5" t="s">
        <v>52</v>
      </c>
      <c r="B33" s="3" t="s">
        <v>53</v>
      </c>
      <c r="C33" s="3">
        <v>0.72</v>
      </c>
      <c r="D33" s="3">
        <v>0.66</v>
      </c>
      <c r="E33" s="3">
        <v>1.08</v>
      </c>
      <c r="F33" s="3">
        <v>1.24</v>
      </c>
      <c r="G33" s="3">
        <v>0.96</v>
      </c>
      <c r="H33" s="3">
        <v>1.36</v>
      </c>
      <c r="I33" s="3">
        <v>1.42</v>
      </c>
      <c r="J33" s="3">
        <v>1.66</v>
      </c>
      <c r="K33" s="3">
        <v>0.91</v>
      </c>
      <c r="L33" s="3">
        <v>1.4</v>
      </c>
      <c r="M33" s="3">
        <v>0.87</v>
      </c>
      <c r="N33" s="3">
        <v>1.78</v>
      </c>
      <c r="O33" s="3">
        <v>0.93</v>
      </c>
      <c r="P33" s="3">
        <v>1.64</v>
      </c>
      <c r="Q33" s="3">
        <v>0.98</v>
      </c>
      <c r="R33" s="3">
        <v>2.56</v>
      </c>
      <c r="S33" s="3">
        <v>1.1399999999999999</v>
      </c>
      <c r="T33" s="3">
        <v>2.7</v>
      </c>
      <c r="U33" s="3">
        <v>1.1000000000000001</v>
      </c>
      <c r="V33" s="3">
        <v>1.84</v>
      </c>
      <c r="W33" s="3">
        <v>0.85</v>
      </c>
      <c r="X33" s="3">
        <v>1.54</v>
      </c>
      <c r="Y33" s="3">
        <v>0.98</v>
      </c>
      <c r="Z33" s="3">
        <v>1.82</v>
      </c>
      <c r="AA33" s="71">
        <f t="shared" si="1"/>
        <v>11.94</v>
      </c>
      <c r="AB33" s="71">
        <f t="shared" si="2"/>
        <v>20.2</v>
      </c>
      <c r="AC33" s="72">
        <f t="shared" si="0"/>
        <v>32.14</v>
      </c>
    </row>
    <row r="34" spans="1:29" ht="50.1" customHeight="1" thickBot="1">
      <c r="A34" s="6" t="s">
        <v>54</v>
      </c>
      <c r="B34" s="3" t="s">
        <v>55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0.06</v>
      </c>
      <c r="I34" s="19">
        <v>0</v>
      </c>
      <c r="J34" s="3">
        <v>0.24</v>
      </c>
      <c r="K34" s="3">
        <v>0</v>
      </c>
      <c r="L34" s="3">
        <v>0.8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71">
        <f t="shared" si="1"/>
        <v>0</v>
      </c>
      <c r="AB34" s="71">
        <f t="shared" si="2"/>
        <v>1.1000000000000001</v>
      </c>
      <c r="AC34" s="72">
        <f t="shared" si="0"/>
        <v>1.1000000000000001</v>
      </c>
    </row>
    <row r="35" spans="1:29" ht="50.1" customHeight="1" thickBot="1">
      <c r="A35" s="5" t="s">
        <v>56</v>
      </c>
      <c r="B35" s="3" t="s">
        <v>57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71">
        <f t="shared" si="1"/>
        <v>0</v>
      </c>
      <c r="AB35" s="71">
        <f t="shared" si="2"/>
        <v>0</v>
      </c>
      <c r="AC35" s="72">
        <f t="shared" si="0"/>
        <v>0</v>
      </c>
    </row>
    <row r="36" spans="1:29" ht="34.5" customHeight="1" thickBot="1">
      <c r="A36" s="83" t="s">
        <v>58</v>
      </c>
      <c r="B36" s="85"/>
      <c r="C36" s="7">
        <v>266.5</v>
      </c>
      <c r="D36" s="7">
        <v>7.88</v>
      </c>
      <c r="E36" s="7">
        <v>245.523</v>
      </c>
      <c r="F36" s="7">
        <v>28.283999999999999</v>
      </c>
      <c r="G36" s="8">
        <f>SUM(G7:G35)</f>
        <v>303.47999999999996</v>
      </c>
      <c r="H36" s="8">
        <v>33.725999999999999</v>
      </c>
      <c r="I36" s="8">
        <v>376.6</v>
      </c>
      <c r="J36" s="8">
        <v>72.44</v>
      </c>
      <c r="K36" s="8">
        <v>408.8</v>
      </c>
      <c r="L36" s="8">
        <v>77.709999999999994</v>
      </c>
      <c r="M36" s="8">
        <v>387.24</v>
      </c>
      <c r="N36" s="8">
        <v>47.08</v>
      </c>
      <c r="O36" s="8">
        <v>390.53</v>
      </c>
      <c r="P36" s="8">
        <v>60.84</v>
      </c>
      <c r="Q36" s="8">
        <v>412.21</v>
      </c>
      <c r="R36" s="8">
        <v>76.33</v>
      </c>
      <c r="S36" s="8">
        <v>330.36</v>
      </c>
      <c r="T36" s="8">
        <v>85.49</v>
      </c>
      <c r="U36" s="8">
        <v>337.04</v>
      </c>
      <c r="V36" s="8">
        <v>53.1</v>
      </c>
      <c r="W36" s="8">
        <v>388.33199999999999</v>
      </c>
      <c r="X36" s="8">
        <v>58.86</v>
      </c>
      <c r="Y36" s="8">
        <v>333.3</v>
      </c>
      <c r="Z36" s="8">
        <v>26.07</v>
      </c>
      <c r="AA36" s="79">
        <f>SUM(AA7:AA35)</f>
        <v>4199.4850000000006</v>
      </c>
      <c r="AB36" s="79">
        <f>SUM(AB7:AB35)</f>
        <v>627.80999999999995</v>
      </c>
      <c r="AC36" s="105">
        <f>SUM(AC7:AC35)</f>
        <v>4827.295000000001</v>
      </c>
    </row>
    <row r="37" spans="1:29" ht="35.25" customHeight="1" thickBot="1">
      <c r="A37" s="86"/>
      <c r="B37" s="88"/>
      <c r="C37" s="107">
        <f>SUM(C36:D36)</f>
        <v>274.38</v>
      </c>
      <c r="D37" s="108"/>
      <c r="E37" s="107">
        <f>SUM(E36:F36)</f>
        <v>273.80700000000002</v>
      </c>
      <c r="F37" s="108"/>
      <c r="G37" s="109">
        <f>SUM(G36:H36)</f>
        <v>337.20599999999996</v>
      </c>
      <c r="H37" s="110"/>
      <c r="I37" s="109">
        <f>SUM(I36:J36)</f>
        <v>449.04</v>
      </c>
      <c r="J37" s="110"/>
      <c r="K37" s="109">
        <f>SUM(K36:L36)</f>
        <v>486.51</v>
      </c>
      <c r="L37" s="110"/>
      <c r="M37" s="109">
        <f>SUM(M36:N36)</f>
        <v>434.32</v>
      </c>
      <c r="N37" s="110"/>
      <c r="O37" s="109">
        <f>SUM(O36:P36)</f>
        <v>451.37</v>
      </c>
      <c r="P37" s="110"/>
      <c r="Q37" s="109">
        <f>SUM(Q36:R36)</f>
        <v>488.53999999999996</v>
      </c>
      <c r="R37" s="110"/>
      <c r="S37" s="109">
        <f>SUM(S36:T36)</f>
        <v>415.85</v>
      </c>
      <c r="T37" s="110"/>
      <c r="U37" s="109">
        <f>SUM(U36:V36)</f>
        <v>390.14000000000004</v>
      </c>
      <c r="V37" s="110"/>
      <c r="W37" s="109">
        <f>SUM(W36:X36)</f>
        <v>447.19200000000001</v>
      </c>
      <c r="X37" s="110"/>
      <c r="Y37" s="109">
        <f>SUM(Y36:Z36)</f>
        <v>359.37</v>
      </c>
      <c r="Z37" s="110"/>
      <c r="AA37" s="80"/>
      <c r="AB37" s="80"/>
      <c r="AC37" s="106"/>
    </row>
  </sheetData>
  <mergeCells count="34">
    <mergeCell ref="A36:B37"/>
    <mergeCell ref="A4:A6"/>
    <mergeCell ref="B4:B6"/>
    <mergeCell ref="C4:D5"/>
    <mergeCell ref="E4:F5"/>
    <mergeCell ref="AC36:AC37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6:AA37"/>
    <mergeCell ref="AB36:AB37"/>
    <mergeCell ref="Y4:Z5"/>
    <mergeCell ref="A2:AE3"/>
    <mergeCell ref="AC4:AC6"/>
    <mergeCell ref="AA4:AA6"/>
    <mergeCell ref="AB4:AB6"/>
    <mergeCell ref="G4:H5"/>
    <mergeCell ref="I4:J5"/>
    <mergeCell ref="K4:L5"/>
    <mergeCell ref="M4:N5"/>
    <mergeCell ref="O4:P5"/>
    <mergeCell ref="Q4:R5"/>
    <mergeCell ref="S4:T5"/>
    <mergeCell ref="U4:V5"/>
    <mergeCell ref="W4:X5"/>
  </mergeCells>
  <pageMargins left="0.11811023622047245" right="0.11811023622047245" top="0.15748031496062992" bottom="0.19685039370078741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59"/>
  <sheetViews>
    <sheetView topLeftCell="A19" zoomScale="80" zoomScaleNormal="80" workbookViewId="0">
      <selection activeCell="AA3" sqref="AA3:AC36"/>
    </sheetView>
  </sheetViews>
  <sheetFormatPr defaultRowHeight="15"/>
  <cols>
    <col min="1" max="1" width="13.28515625" customWidth="1"/>
    <col min="2" max="29" width="7.7109375" customWidth="1"/>
  </cols>
  <sheetData>
    <row r="1" spans="1:32" ht="21" customHeight="1" thickBot="1">
      <c r="A1" s="125" t="s">
        <v>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7"/>
    </row>
    <row r="2" spans="1:32" ht="17.25" customHeight="1" thickBot="1"/>
    <row r="3" spans="1:32" ht="39.950000000000003" customHeight="1">
      <c r="A3" s="130" t="s">
        <v>1</v>
      </c>
      <c r="B3" s="130" t="s">
        <v>2</v>
      </c>
      <c r="C3" s="133">
        <v>42736</v>
      </c>
      <c r="D3" s="134"/>
      <c r="E3" s="128">
        <v>42767</v>
      </c>
      <c r="F3" s="129"/>
      <c r="G3" s="128">
        <v>42795</v>
      </c>
      <c r="H3" s="129"/>
      <c r="I3" s="128">
        <v>42826</v>
      </c>
      <c r="J3" s="129"/>
      <c r="K3" s="128">
        <v>42856</v>
      </c>
      <c r="L3" s="129"/>
      <c r="M3" s="128">
        <v>42887</v>
      </c>
      <c r="N3" s="129"/>
      <c r="O3" s="128">
        <v>42917</v>
      </c>
      <c r="P3" s="129"/>
      <c r="Q3" s="128">
        <v>42948</v>
      </c>
      <c r="R3" s="129"/>
      <c r="S3" s="128">
        <v>42979</v>
      </c>
      <c r="T3" s="129"/>
      <c r="U3" s="128">
        <v>43009</v>
      </c>
      <c r="V3" s="129"/>
      <c r="W3" s="128">
        <v>43040</v>
      </c>
      <c r="X3" s="129"/>
      <c r="Y3" s="128">
        <v>43070</v>
      </c>
      <c r="Z3" s="129"/>
      <c r="AA3" s="76" t="s">
        <v>87</v>
      </c>
      <c r="AB3" s="76" t="s">
        <v>86</v>
      </c>
      <c r="AC3" s="135" t="s">
        <v>60</v>
      </c>
      <c r="AD3" s="13"/>
    </row>
    <row r="4" spans="1:32" ht="14.25" customHeight="1" thickBot="1">
      <c r="A4" s="131"/>
      <c r="B4" s="131"/>
      <c r="C4" s="95"/>
      <c r="D4" s="96"/>
      <c r="E4" s="99"/>
      <c r="F4" s="100"/>
      <c r="G4" s="99"/>
      <c r="H4" s="100"/>
      <c r="I4" s="99"/>
      <c r="J4" s="100"/>
      <c r="K4" s="99"/>
      <c r="L4" s="100"/>
      <c r="M4" s="99"/>
      <c r="N4" s="100"/>
      <c r="O4" s="99"/>
      <c r="P4" s="100"/>
      <c r="Q4" s="99"/>
      <c r="R4" s="100"/>
      <c r="S4" s="99"/>
      <c r="T4" s="100"/>
      <c r="U4" s="99"/>
      <c r="V4" s="100"/>
      <c r="W4" s="99"/>
      <c r="X4" s="100"/>
      <c r="Y4" s="99"/>
      <c r="Z4" s="100"/>
      <c r="AA4" s="77"/>
      <c r="AB4" s="77"/>
      <c r="AC4" s="136"/>
    </row>
    <row r="5" spans="1:32" ht="30" customHeight="1" thickBot="1">
      <c r="A5" s="132"/>
      <c r="B5" s="132"/>
      <c r="C5" s="1" t="s">
        <v>4</v>
      </c>
      <c r="D5" s="1" t="s">
        <v>5</v>
      </c>
      <c r="E5" s="1" t="s">
        <v>4</v>
      </c>
      <c r="F5" s="1" t="s">
        <v>5</v>
      </c>
      <c r="G5" s="1" t="s">
        <v>4</v>
      </c>
      <c r="H5" s="1" t="s">
        <v>5</v>
      </c>
      <c r="I5" s="1" t="s">
        <v>4</v>
      </c>
      <c r="J5" s="1" t="s">
        <v>5</v>
      </c>
      <c r="K5" s="1" t="s">
        <v>4</v>
      </c>
      <c r="L5" s="16" t="s">
        <v>5</v>
      </c>
      <c r="M5" s="1" t="s">
        <v>4</v>
      </c>
      <c r="N5" s="16" t="s">
        <v>5</v>
      </c>
      <c r="O5" s="1" t="s">
        <v>4</v>
      </c>
      <c r="P5" s="22" t="s">
        <v>5</v>
      </c>
      <c r="Q5" s="1" t="s">
        <v>4</v>
      </c>
      <c r="R5" s="22" t="s">
        <v>5</v>
      </c>
      <c r="S5" s="1" t="s">
        <v>4</v>
      </c>
      <c r="T5" s="22" t="s">
        <v>5</v>
      </c>
      <c r="U5" s="1" t="s">
        <v>4</v>
      </c>
      <c r="V5" s="22" t="s">
        <v>5</v>
      </c>
      <c r="W5" s="1" t="s">
        <v>4</v>
      </c>
      <c r="X5" s="22" t="s">
        <v>5</v>
      </c>
      <c r="Y5" s="1" t="s">
        <v>4</v>
      </c>
      <c r="Z5" s="22" t="s">
        <v>5</v>
      </c>
      <c r="AA5" s="78"/>
      <c r="AB5" s="78"/>
      <c r="AC5" s="137"/>
      <c r="AF5" s="25"/>
    </row>
    <row r="6" spans="1:32" ht="39.950000000000003" customHeight="1" thickBot="1">
      <c r="A6" s="5" t="s">
        <v>6</v>
      </c>
      <c r="B6" s="2" t="s">
        <v>7</v>
      </c>
      <c r="C6" s="3">
        <v>228.74</v>
      </c>
      <c r="D6" s="3">
        <v>0</v>
      </c>
      <c r="E6" s="3">
        <v>192.46</v>
      </c>
      <c r="F6" s="3">
        <v>0</v>
      </c>
      <c r="G6" s="3">
        <v>211.14</v>
      </c>
      <c r="H6" s="3">
        <v>0</v>
      </c>
      <c r="I6" s="3">
        <v>226.16</v>
      </c>
      <c r="J6" s="3">
        <v>0</v>
      </c>
      <c r="K6" s="3">
        <v>238.14</v>
      </c>
      <c r="L6" s="23">
        <v>0</v>
      </c>
      <c r="M6" s="3">
        <v>226.88</v>
      </c>
      <c r="N6" s="23">
        <v>0</v>
      </c>
      <c r="O6" s="23">
        <v>202.24</v>
      </c>
      <c r="P6" s="23">
        <v>0</v>
      </c>
      <c r="Q6" s="23">
        <v>180.18</v>
      </c>
      <c r="R6" s="23">
        <v>0</v>
      </c>
      <c r="S6" s="23">
        <v>187.72</v>
      </c>
      <c r="T6" s="23">
        <v>0</v>
      </c>
      <c r="U6" s="23">
        <v>217.64</v>
      </c>
      <c r="V6" s="23">
        <v>0</v>
      </c>
      <c r="W6" s="23">
        <v>234.59</v>
      </c>
      <c r="X6" s="23">
        <v>0</v>
      </c>
      <c r="Y6" s="23">
        <v>230.64</v>
      </c>
      <c r="Z6" s="23">
        <v>0</v>
      </c>
      <c r="AA6" s="69">
        <f>C6+E6+G6+I6+K6+M6+O6+Q6+S6+U6+W6+Y6</f>
        <v>2576.5300000000002</v>
      </c>
      <c r="AB6" s="69">
        <f>D6+F6+H6+J6+L6+N6+P6+R6+T6+V6+X6+Z6</f>
        <v>0</v>
      </c>
      <c r="AC6" s="70">
        <f>SUM(C6:Z6)</f>
        <v>2576.5300000000002</v>
      </c>
    </row>
    <row r="7" spans="1:32" ht="39.950000000000003" customHeight="1" thickBot="1">
      <c r="A7" s="5" t="s">
        <v>8</v>
      </c>
      <c r="B7" s="2" t="s">
        <v>9</v>
      </c>
      <c r="C7" s="3">
        <v>0</v>
      </c>
      <c r="D7" s="3">
        <v>4.7</v>
      </c>
      <c r="E7" s="3">
        <v>0</v>
      </c>
      <c r="F7" s="3">
        <v>1.86</v>
      </c>
      <c r="G7" s="3">
        <v>35.200000000000003</v>
      </c>
      <c r="H7" s="3">
        <v>4.32</v>
      </c>
      <c r="I7" s="3">
        <v>0</v>
      </c>
      <c r="J7" s="3">
        <v>4.34</v>
      </c>
      <c r="K7" s="3">
        <v>0</v>
      </c>
      <c r="L7" s="23">
        <v>5.69</v>
      </c>
      <c r="M7" s="3">
        <v>0</v>
      </c>
      <c r="N7" s="23">
        <v>4.58</v>
      </c>
      <c r="O7" s="28">
        <v>0</v>
      </c>
      <c r="P7" s="28">
        <v>6.54</v>
      </c>
      <c r="Q7" s="28">
        <v>0</v>
      </c>
      <c r="R7" s="28">
        <v>5.24</v>
      </c>
      <c r="S7" s="28">
        <v>0</v>
      </c>
      <c r="T7" s="28">
        <v>14.98</v>
      </c>
      <c r="U7" s="28">
        <v>0</v>
      </c>
      <c r="V7" s="28">
        <v>11.1</v>
      </c>
      <c r="W7" s="28">
        <v>15.38</v>
      </c>
      <c r="X7" s="28">
        <v>4.8</v>
      </c>
      <c r="Y7" s="28">
        <v>21.24</v>
      </c>
      <c r="Z7" s="28">
        <v>8.8000000000000007</v>
      </c>
      <c r="AA7" s="69">
        <f t="shared" ref="AA7:AA34" si="0">C7+E7+G7+I7+K7+M7+O7+Q7+S7+U7+W7+Y7</f>
        <v>71.820000000000007</v>
      </c>
      <c r="AB7" s="69">
        <f t="shared" ref="AB7:AB34" si="1">D7+F7+H7+J7+L7+N7+P7+R7+T7+V7+X7+Z7</f>
        <v>76.95</v>
      </c>
      <c r="AC7" s="70">
        <f t="shared" ref="AC7:AC34" si="2">SUM(C7:Z7)</f>
        <v>148.77000000000001</v>
      </c>
    </row>
    <row r="8" spans="1:32" ht="39.950000000000003" customHeight="1" thickBot="1">
      <c r="A8" s="5" t="s">
        <v>10</v>
      </c>
      <c r="B8" s="2" t="s">
        <v>11</v>
      </c>
      <c r="C8" s="3">
        <v>6.7</v>
      </c>
      <c r="D8" s="3">
        <v>4.7</v>
      </c>
      <c r="E8" s="3">
        <v>4.1399999999999997</v>
      </c>
      <c r="F8" s="3">
        <v>0</v>
      </c>
      <c r="G8" s="3">
        <v>34.340000000000003</v>
      </c>
      <c r="H8" s="3">
        <v>25.7</v>
      </c>
      <c r="I8" s="3">
        <v>138.16</v>
      </c>
      <c r="J8" s="3">
        <v>22.28</v>
      </c>
      <c r="K8" s="3">
        <v>136.30000000000001</v>
      </c>
      <c r="L8" s="23">
        <v>35.24</v>
      </c>
      <c r="M8" s="3">
        <v>152.46</v>
      </c>
      <c r="N8" s="23">
        <v>24.64</v>
      </c>
      <c r="O8" s="31">
        <v>138.26</v>
      </c>
      <c r="P8" s="31">
        <v>26.16</v>
      </c>
      <c r="Q8" s="31">
        <v>140.76</v>
      </c>
      <c r="R8" s="31">
        <v>35.04</v>
      </c>
      <c r="S8" s="31">
        <v>116.76</v>
      </c>
      <c r="T8" s="31">
        <v>27.66</v>
      </c>
      <c r="U8" s="31">
        <v>114.96</v>
      </c>
      <c r="V8" s="31">
        <v>27.06</v>
      </c>
      <c r="W8" s="31">
        <v>62.68</v>
      </c>
      <c r="X8" s="31">
        <v>12.88</v>
      </c>
      <c r="Y8" s="31">
        <v>37.840000000000003</v>
      </c>
      <c r="Z8" s="31">
        <v>11.46</v>
      </c>
      <c r="AA8" s="69">
        <f t="shared" si="0"/>
        <v>1083.3599999999999</v>
      </c>
      <c r="AB8" s="69">
        <f t="shared" si="1"/>
        <v>252.82</v>
      </c>
      <c r="AC8" s="70">
        <f t="shared" si="2"/>
        <v>1336.1800000000003</v>
      </c>
    </row>
    <row r="9" spans="1:32" ht="39.950000000000003" customHeight="1" thickBot="1">
      <c r="A9" s="5" t="s">
        <v>12</v>
      </c>
      <c r="B9" s="2" t="s">
        <v>13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23">
        <v>0</v>
      </c>
      <c r="M9" s="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69">
        <f t="shared" si="0"/>
        <v>0</v>
      </c>
      <c r="AB9" s="69">
        <f t="shared" si="1"/>
        <v>0</v>
      </c>
      <c r="AC9" s="70">
        <f t="shared" si="2"/>
        <v>0</v>
      </c>
    </row>
    <row r="10" spans="1:32" ht="39.950000000000003" customHeight="1" thickBot="1">
      <c r="A10" s="5" t="s">
        <v>14</v>
      </c>
      <c r="B10" s="2" t="s">
        <v>15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0.54</v>
      </c>
      <c r="I10" s="3">
        <v>0</v>
      </c>
      <c r="J10" s="3">
        <v>2.2799999999999998</v>
      </c>
      <c r="K10" s="3">
        <v>0</v>
      </c>
      <c r="L10" s="23">
        <v>3.26</v>
      </c>
      <c r="M10" s="3">
        <v>0</v>
      </c>
      <c r="N10" s="23">
        <v>1.02</v>
      </c>
      <c r="O10" s="23">
        <v>0</v>
      </c>
      <c r="P10" s="28">
        <v>0</v>
      </c>
      <c r="Q10" s="23">
        <v>0</v>
      </c>
      <c r="R10" s="28">
        <v>1.48</v>
      </c>
      <c r="S10" s="23">
        <v>0</v>
      </c>
      <c r="T10" s="28">
        <v>0</v>
      </c>
      <c r="U10" s="23">
        <v>0</v>
      </c>
      <c r="V10" s="28">
        <v>0.4</v>
      </c>
      <c r="W10" s="23">
        <v>0</v>
      </c>
      <c r="X10" s="28">
        <v>0</v>
      </c>
      <c r="Y10" s="23">
        <v>0</v>
      </c>
      <c r="Z10" s="28">
        <v>0</v>
      </c>
      <c r="AA10" s="69">
        <f t="shared" si="0"/>
        <v>0</v>
      </c>
      <c r="AB10" s="69">
        <f t="shared" si="1"/>
        <v>8.98</v>
      </c>
      <c r="AC10" s="70">
        <f t="shared" si="2"/>
        <v>8.98</v>
      </c>
    </row>
    <row r="11" spans="1:32" ht="39.950000000000003" customHeight="1" thickBot="1">
      <c r="A11" s="5" t="s">
        <v>16</v>
      </c>
      <c r="B11" s="2" t="s">
        <v>17</v>
      </c>
      <c r="C11" s="3">
        <v>0</v>
      </c>
      <c r="D11" s="3">
        <v>0.84</v>
      </c>
      <c r="E11" s="3">
        <v>0</v>
      </c>
      <c r="F11" s="3">
        <v>0</v>
      </c>
      <c r="G11" s="3">
        <v>0</v>
      </c>
      <c r="H11" s="3">
        <v>1.1000000000000001</v>
      </c>
      <c r="I11" s="3">
        <v>0</v>
      </c>
      <c r="J11" s="3">
        <v>1.48</v>
      </c>
      <c r="K11" s="3">
        <v>0</v>
      </c>
      <c r="L11" s="23">
        <v>1.1599999999999999</v>
      </c>
      <c r="M11" s="3">
        <v>0</v>
      </c>
      <c r="N11" s="23">
        <v>1</v>
      </c>
      <c r="O11" s="23">
        <v>0</v>
      </c>
      <c r="P11" s="31">
        <v>1.44</v>
      </c>
      <c r="Q11" s="23">
        <v>0</v>
      </c>
      <c r="R11" s="31">
        <v>2.11</v>
      </c>
      <c r="S11" s="23">
        <v>0</v>
      </c>
      <c r="T11" s="31">
        <v>1.5</v>
      </c>
      <c r="U11" s="23">
        <v>0</v>
      </c>
      <c r="V11" s="31">
        <v>0.44</v>
      </c>
      <c r="W11" s="23">
        <v>0</v>
      </c>
      <c r="X11" s="31">
        <v>0.88</v>
      </c>
      <c r="Y11" s="23">
        <v>0</v>
      </c>
      <c r="Z11" s="31">
        <v>0.46</v>
      </c>
      <c r="AA11" s="69">
        <f t="shared" si="0"/>
        <v>0</v>
      </c>
      <c r="AB11" s="69">
        <f t="shared" si="1"/>
        <v>12.41</v>
      </c>
      <c r="AC11" s="70">
        <f t="shared" si="2"/>
        <v>12.41</v>
      </c>
    </row>
    <row r="12" spans="1:32" ht="39.950000000000003" customHeight="1" thickBot="1">
      <c r="A12" s="5" t="s">
        <v>18</v>
      </c>
      <c r="B12" s="2" t="s">
        <v>19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0.01</v>
      </c>
      <c r="K12" s="3">
        <v>0</v>
      </c>
      <c r="L12" s="23">
        <v>0</v>
      </c>
      <c r="M12" s="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69">
        <f t="shared" si="0"/>
        <v>0</v>
      </c>
      <c r="AB12" s="69">
        <f t="shared" si="1"/>
        <v>0.01</v>
      </c>
      <c r="AC12" s="70">
        <f t="shared" si="2"/>
        <v>0.01</v>
      </c>
    </row>
    <row r="13" spans="1:32" ht="39.950000000000003" customHeight="1" thickBot="1">
      <c r="A13" s="5" t="s">
        <v>20</v>
      </c>
      <c r="B13" s="2" t="s">
        <v>21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0.06</v>
      </c>
      <c r="K13" s="3">
        <v>0</v>
      </c>
      <c r="L13" s="23">
        <v>0</v>
      </c>
      <c r="M13" s="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69">
        <f t="shared" si="0"/>
        <v>0</v>
      </c>
      <c r="AB13" s="69">
        <f t="shared" si="1"/>
        <v>0.06</v>
      </c>
      <c r="AC13" s="70">
        <f t="shared" si="2"/>
        <v>0.06</v>
      </c>
    </row>
    <row r="14" spans="1:32" ht="39.950000000000003" customHeight="1" thickBot="1">
      <c r="A14" s="5" t="s">
        <v>22</v>
      </c>
      <c r="B14" s="2" t="s">
        <v>23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23">
        <v>0</v>
      </c>
      <c r="M14" s="3">
        <v>0</v>
      </c>
      <c r="N14" s="23">
        <v>0</v>
      </c>
      <c r="O14" s="23">
        <v>0</v>
      </c>
      <c r="P14" s="28">
        <v>0</v>
      </c>
      <c r="Q14" s="23">
        <v>0</v>
      </c>
      <c r="R14" s="28">
        <v>0</v>
      </c>
      <c r="S14" s="23">
        <v>0</v>
      </c>
      <c r="T14" s="23">
        <v>0</v>
      </c>
      <c r="U14" s="23">
        <v>0</v>
      </c>
      <c r="V14" s="28">
        <v>0</v>
      </c>
      <c r="W14" s="23">
        <v>0</v>
      </c>
      <c r="X14" s="28">
        <v>0</v>
      </c>
      <c r="Y14" s="23">
        <v>0</v>
      </c>
      <c r="Z14" s="28">
        <v>0</v>
      </c>
      <c r="AA14" s="69">
        <f t="shared" si="0"/>
        <v>0</v>
      </c>
      <c r="AB14" s="69">
        <f t="shared" si="1"/>
        <v>0</v>
      </c>
      <c r="AC14" s="70">
        <f t="shared" si="2"/>
        <v>0</v>
      </c>
    </row>
    <row r="15" spans="1:32" ht="39.950000000000003" customHeight="1" thickBot="1">
      <c r="A15" s="5" t="s">
        <v>24</v>
      </c>
      <c r="B15" s="2" t="s">
        <v>25</v>
      </c>
      <c r="C15" s="3">
        <v>0</v>
      </c>
      <c r="D15" s="3">
        <v>0</v>
      </c>
      <c r="E15" s="3">
        <v>0</v>
      </c>
      <c r="F15" s="3">
        <v>0</v>
      </c>
      <c r="G15" s="3">
        <v>1.8540000000000001</v>
      </c>
      <c r="H15" s="3">
        <v>0</v>
      </c>
      <c r="I15" s="3">
        <v>0</v>
      </c>
      <c r="J15" s="3">
        <v>0</v>
      </c>
      <c r="K15" s="3">
        <v>0</v>
      </c>
      <c r="L15" s="23">
        <v>0</v>
      </c>
      <c r="M15" s="3">
        <v>0</v>
      </c>
      <c r="N15" s="23">
        <v>0</v>
      </c>
      <c r="O15" s="23">
        <v>0</v>
      </c>
      <c r="P15" s="31">
        <v>0</v>
      </c>
      <c r="Q15" s="23">
        <v>0</v>
      </c>
      <c r="R15" s="31">
        <v>3.46</v>
      </c>
      <c r="S15" s="23">
        <v>0</v>
      </c>
      <c r="T15" s="23">
        <v>0</v>
      </c>
      <c r="U15" s="23">
        <v>0</v>
      </c>
      <c r="V15" s="31">
        <v>3.9</v>
      </c>
      <c r="W15" s="31">
        <v>0.3</v>
      </c>
      <c r="X15" s="31">
        <v>0</v>
      </c>
      <c r="Y15" s="31">
        <v>0.24</v>
      </c>
      <c r="Z15" s="31">
        <v>3.25</v>
      </c>
      <c r="AA15" s="69">
        <f t="shared" si="0"/>
        <v>2.3940000000000001</v>
      </c>
      <c r="AB15" s="69">
        <f t="shared" si="1"/>
        <v>10.61</v>
      </c>
      <c r="AC15" s="70">
        <f t="shared" si="2"/>
        <v>13.004000000000001</v>
      </c>
    </row>
    <row r="16" spans="1:32" ht="39.950000000000003" customHeight="1" thickBot="1">
      <c r="A16" s="5" t="s">
        <v>26</v>
      </c>
      <c r="B16" s="2" t="s">
        <v>27</v>
      </c>
      <c r="C16" s="3">
        <v>0</v>
      </c>
      <c r="D16" s="3">
        <v>0</v>
      </c>
      <c r="E16" s="3">
        <v>0</v>
      </c>
      <c r="F16" s="3">
        <v>0</v>
      </c>
      <c r="G16" s="3">
        <v>1.2689999999999999</v>
      </c>
      <c r="H16" s="3">
        <v>0</v>
      </c>
      <c r="I16" s="3">
        <v>0</v>
      </c>
      <c r="J16" s="3">
        <v>0</v>
      </c>
      <c r="K16" s="3">
        <v>0</v>
      </c>
      <c r="L16" s="23">
        <v>0</v>
      </c>
      <c r="M16" s="3">
        <v>0</v>
      </c>
      <c r="N16" s="23">
        <v>0</v>
      </c>
      <c r="O16" s="23">
        <v>0</v>
      </c>
      <c r="P16" s="31">
        <v>0</v>
      </c>
      <c r="Q16" s="23">
        <v>0</v>
      </c>
      <c r="R16" s="31">
        <v>0</v>
      </c>
      <c r="S16" s="23">
        <v>0</v>
      </c>
      <c r="T16" s="23">
        <v>0</v>
      </c>
      <c r="U16" s="23">
        <v>0</v>
      </c>
      <c r="V16" s="31">
        <v>0</v>
      </c>
      <c r="W16" s="31">
        <v>1.905</v>
      </c>
      <c r="X16" s="31">
        <v>0</v>
      </c>
      <c r="Y16" s="31">
        <v>1.92</v>
      </c>
      <c r="Z16" s="31">
        <v>0</v>
      </c>
      <c r="AA16" s="69">
        <f t="shared" si="0"/>
        <v>5.0939999999999994</v>
      </c>
      <c r="AB16" s="69">
        <f t="shared" si="1"/>
        <v>0</v>
      </c>
      <c r="AC16" s="70">
        <f t="shared" si="2"/>
        <v>5.0939999999999994</v>
      </c>
    </row>
    <row r="17" spans="1:29" ht="39.950000000000003" customHeight="1" thickBot="1">
      <c r="A17" s="5" t="s">
        <v>28</v>
      </c>
      <c r="B17" s="2" t="s">
        <v>29</v>
      </c>
      <c r="C17" s="3">
        <v>0</v>
      </c>
      <c r="D17" s="3">
        <v>1.1399999999999999</v>
      </c>
      <c r="E17" s="3">
        <v>0</v>
      </c>
      <c r="F17" s="3">
        <v>0</v>
      </c>
      <c r="G17" s="3">
        <v>0</v>
      </c>
      <c r="H17" s="3">
        <v>2.16</v>
      </c>
      <c r="I17" s="3">
        <v>0</v>
      </c>
      <c r="J17" s="3">
        <v>2.62</v>
      </c>
      <c r="K17" s="3">
        <v>0</v>
      </c>
      <c r="L17" s="23">
        <v>2.2799999999999998</v>
      </c>
      <c r="M17" s="3">
        <v>0</v>
      </c>
      <c r="N17" s="23">
        <v>2.38</v>
      </c>
      <c r="O17" s="23">
        <v>0</v>
      </c>
      <c r="P17" s="23">
        <v>3.8</v>
      </c>
      <c r="Q17" s="23">
        <v>0</v>
      </c>
      <c r="R17" s="23">
        <v>3.54</v>
      </c>
      <c r="S17" s="23">
        <v>0</v>
      </c>
      <c r="T17" s="23">
        <v>3.07</v>
      </c>
      <c r="U17" s="23">
        <v>0</v>
      </c>
      <c r="V17" s="23">
        <v>2.89</v>
      </c>
      <c r="W17" s="23">
        <v>0</v>
      </c>
      <c r="X17" s="23">
        <v>1.44</v>
      </c>
      <c r="Y17" s="23">
        <v>0</v>
      </c>
      <c r="Z17" s="23">
        <v>1.1200000000000001</v>
      </c>
      <c r="AA17" s="69">
        <f t="shared" si="0"/>
        <v>0</v>
      </c>
      <c r="AB17" s="69">
        <f t="shared" si="1"/>
        <v>26.44</v>
      </c>
      <c r="AC17" s="70">
        <f t="shared" si="2"/>
        <v>26.44</v>
      </c>
    </row>
    <row r="18" spans="1:29" ht="39.950000000000003" customHeight="1" thickBot="1">
      <c r="A18" s="5" t="s">
        <v>30</v>
      </c>
      <c r="B18" s="2" t="s">
        <v>31</v>
      </c>
      <c r="C18" s="3">
        <v>0</v>
      </c>
      <c r="D18" s="4">
        <v>0</v>
      </c>
      <c r="E18" s="4">
        <v>0</v>
      </c>
      <c r="F18" s="4">
        <v>0</v>
      </c>
      <c r="G18" s="4">
        <v>0.39700000000000002</v>
      </c>
      <c r="H18" s="4">
        <v>0</v>
      </c>
      <c r="I18" s="4">
        <v>0</v>
      </c>
      <c r="J18" s="4">
        <v>0</v>
      </c>
      <c r="K18" s="4">
        <v>0</v>
      </c>
      <c r="L18" s="24">
        <v>0</v>
      </c>
      <c r="M18" s="3">
        <v>0</v>
      </c>
      <c r="N18" s="24">
        <v>0</v>
      </c>
      <c r="O18" s="23">
        <v>0</v>
      </c>
      <c r="P18" s="24">
        <v>0</v>
      </c>
      <c r="Q18" s="23">
        <v>0</v>
      </c>
      <c r="R18" s="24">
        <v>0</v>
      </c>
      <c r="S18" s="23">
        <v>0</v>
      </c>
      <c r="T18" s="24">
        <v>0</v>
      </c>
      <c r="U18" s="23">
        <v>0</v>
      </c>
      <c r="V18" s="24">
        <v>0</v>
      </c>
      <c r="W18" s="23">
        <v>0</v>
      </c>
      <c r="X18" s="24">
        <v>0</v>
      </c>
      <c r="Y18" s="23">
        <v>0</v>
      </c>
      <c r="Z18" s="24">
        <v>0</v>
      </c>
      <c r="AA18" s="69">
        <f t="shared" si="0"/>
        <v>0.39700000000000002</v>
      </c>
      <c r="AB18" s="69">
        <f t="shared" si="1"/>
        <v>0</v>
      </c>
      <c r="AC18" s="70">
        <f t="shared" si="2"/>
        <v>0.39700000000000002</v>
      </c>
    </row>
    <row r="19" spans="1:29" ht="39.950000000000003" customHeight="1" thickBot="1">
      <c r="A19" s="5" t="s">
        <v>32</v>
      </c>
      <c r="B19" s="2" t="s">
        <v>33</v>
      </c>
      <c r="C19" s="3">
        <v>0</v>
      </c>
      <c r="D19" s="4">
        <v>1.82</v>
      </c>
      <c r="E19" s="4">
        <v>0</v>
      </c>
      <c r="F19" s="4">
        <v>0.78</v>
      </c>
      <c r="G19" s="4">
        <v>0</v>
      </c>
      <c r="H19" s="4">
        <v>1.86</v>
      </c>
      <c r="I19" s="4">
        <v>0</v>
      </c>
      <c r="J19" s="4">
        <v>0.8</v>
      </c>
      <c r="K19" s="4">
        <v>0</v>
      </c>
      <c r="L19" s="24">
        <v>0.86</v>
      </c>
      <c r="M19" s="3">
        <v>0</v>
      </c>
      <c r="N19" s="24">
        <v>0</v>
      </c>
      <c r="O19" s="23">
        <v>0</v>
      </c>
      <c r="P19" s="32">
        <v>0</v>
      </c>
      <c r="Q19" s="23">
        <v>0</v>
      </c>
      <c r="R19" s="32">
        <v>1.68</v>
      </c>
      <c r="S19" s="23">
        <v>0</v>
      </c>
      <c r="T19" s="32">
        <v>0</v>
      </c>
      <c r="U19" s="23">
        <v>0</v>
      </c>
      <c r="V19" s="32">
        <v>0.66</v>
      </c>
      <c r="W19" s="23">
        <v>0</v>
      </c>
      <c r="X19" s="32">
        <v>1.26</v>
      </c>
      <c r="Y19" s="23">
        <v>0</v>
      </c>
      <c r="Z19" s="32">
        <v>0.38</v>
      </c>
      <c r="AA19" s="69">
        <f t="shared" si="0"/>
        <v>0</v>
      </c>
      <c r="AB19" s="69">
        <f t="shared" si="1"/>
        <v>10.1</v>
      </c>
      <c r="AC19" s="70">
        <f t="shared" si="2"/>
        <v>10.1</v>
      </c>
    </row>
    <row r="20" spans="1:29" ht="39.950000000000003" customHeight="1" thickBot="1">
      <c r="A20" s="5" t="s">
        <v>34</v>
      </c>
      <c r="B20" s="2" t="s">
        <v>35</v>
      </c>
      <c r="C20" s="3">
        <v>0</v>
      </c>
      <c r="D20" s="3">
        <v>1.34</v>
      </c>
      <c r="E20" s="3">
        <v>0</v>
      </c>
      <c r="F20" s="3">
        <v>2.48</v>
      </c>
      <c r="G20" s="3">
        <v>0</v>
      </c>
      <c r="H20" s="3">
        <v>5.6</v>
      </c>
      <c r="I20" s="3">
        <v>0</v>
      </c>
      <c r="J20" s="3">
        <v>3.04</v>
      </c>
      <c r="K20" s="3">
        <v>0</v>
      </c>
      <c r="L20" s="23">
        <v>6.16</v>
      </c>
      <c r="M20" s="3">
        <v>0</v>
      </c>
      <c r="N20" s="23">
        <v>3.76</v>
      </c>
      <c r="O20" s="23">
        <v>0</v>
      </c>
      <c r="P20" s="23">
        <v>6.92</v>
      </c>
      <c r="Q20" s="23">
        <v>0</v>
      </c>
      <c r="R20" s="23">
        <v>6.32</v>
      </c>
      <c r="S20" s="23">
        <v>0</v>
      </c>
      <c r="T20" s="23">
        <v>5.18</v>
      </c>
      <c r="U20" s="23">
        <v>0</v>
      </c>
      <c r="V20" s="23">
        <v>3.2</v>
      </c>
      <c r="W20" s="23">
        <v>0</v>
      </c>
      <c r="X20" s="23">
        <v>3.46</v>
      </c>
      <c r="Y20" s="23">
        <v>0</v>
      </c>
      <c r="Z20" s="23">
        <v>2</v>
      </c>
      <c r="AA20" s="69">
        <f t="shared" si="0"/>
        <v>0</v>
      </c>
      <c r="AB20" s="69">
        <f t="shared" si="1"/>
        <v>49.460000000000008</v>
      </c>
      <c r="AC20" s="70">
        <f t="shared" si="2"/>
        <v>49.460000000000008</v>
      </c>
    </row>
    <row r="21" spans="1:29" ht="39.950000000000003" customHeight="1" thickBot="1">
      <c r="A21" s="5" t="s">
        <v>64</v>
      </c>
      <c r="B21" s="2" t="s">
        <v>65</v>
      </c>
      <c r="C21" s="3">
        <v>0</v>
      </c>
      <c r="D21" s="3">
        <v>0.24</v>
      </c>
      <c r="E21" s="3">
        <v>0</v>
      </c>
      <c r="F21" s="3">
        <v>0.22</v>
      </c>
      <c r="G21" s="3">
        <v>0</v>
      </c>
      <c r="H21" s="3">
        <v>0.52</v>
      </c>
      <c r="I21" s="3">
        <v>0</v>
      </c>
      <c r="J21" s="3">
        <v>0.44</v>
      </c>
      <c r="K21" s="3">
        <v>0</v>
      </c>
      <c r="L21" s="23">
        <v>0.72</v>
      </c>
      <c r="M21" s="3">
        <v>0</v>
      </c>
      <c r="N21" s="23">
        <v>0.56000000000000005</v>
      </c>
      <c r="O21" s="23">
        <v>0</v>
      </c>
      <c r="P21" s="23">
        <v>0.44</v>
      </c>
      <c r="Q21" s="23">
        <v>0</v>
      </c>
      <c r="R21" s="23">
        <v>0.68</v>
      </c>
      <c r="S21" s="23">
        <v>0</v>
      </c>
      <c r="T21" s="23">
        <v>0.26</v>
      </c>
      <c r="U21" s="23">
        <v>0</v>
      </c>
      <c r="V21" s="23">
        <v>0.32</v>
      </c>
      <c r="W21" s="23">
        <v>0</v>
      </c>
      <c r="X21" s="23">
        <v>0.34</v>
      </c>
      <c r="Y21" s="23">
        <v>0</v>
      </c>
      <c r="Z21" s="23">
        <v>0.36</v>
      </c>
      <c r="AA21" s="69">
        <f t="shared" si="0"/>
        <v>0</v>
      </c>
      <c r="AB21" s="69">
        <f t="shared" si="1"/>
        <v>5.1000000000000005</v>
      </c>
      <c r="AC21" s="70">
        <f t="shared" si="2"/>
        <v>5.1000000000000005</v>
      </c>
    </row>
    <row r="22" spans="1:29" ht="76.5" customHeight="1" thickBot="1">
      <c r="A22" s="5" t="s">
        <v>66</v>
      </c>
      <c r="B22" s="2" t="s">
        <v>80</v>
      </c>
      <c r="C22" s="3">
        <v>0</v>
      </c>
      <c r="D22" s="3">
        <v>13.1</v>
      </c>
      <c r="E22" s="3">
        <v>0</v>
      </c>
      <c r="F22" s="3">
        <v>7.4</v>
      </c>
      <c r="G22" s="3">
        <v>0</v>
      </c>
      <c r="H22" s="3">
        <v>0</v>
      </c>
      <c r="I22" s="3">
        <v>0</v>
      </c>
      <c r="J22" s="3">
        <v>17.739999999999998</v>
      </c>
      <c r="K22" s="3">
        <v>0</v>
      </c>
      <c r="L22" s="23">
        <v>18.760000000000002</v>
      </c>
      <c r="M22" s="3">
        <v>0</v>
      </c>
      <c r="N22" s="23">
        <v>30.74</v>
      </c>
      <c r="O22" s="23">
        <v>0</v>
      </c>
      <c r="P22" s="23">
        <v>26.1</v>
      </c>
      <c r="Q22" s="23">
        <v>0</v>
      </c>
      <c r="R22" s="23">
        <v>22.32</v>
      </c>
      <c r="S22" s="23">
        <v>0</v>
      </c>
      <c r="T22" s="23">
        <v>17.600000000000001</v>
      </c>
      <c r="U22" s="23">
        <v>0</v>
      </c>
      <c r="V22" s="23">
        <v>29.02</v>
      </c>
      <c r="W22" s="23">
        <v>0</v>
      </c>
      <c r="X22" s="23">
        <v>15.34</v>
      </c>
      <c r="Y22" s="23">
        <v>0</v>
      </c>
      <c r="Z22" s="23">
        <v>16.899999999999999</v>
      </c>
      <c r="AA22" s="69">
        <f t="shared" si="0"/>
        <v>0</v>
      </c>
      <c r="AB22" s="69">
        <f t="shared" si="1"/>
        <v>215.02</v>
      </c>
      <c r="AC22" s="70">
        <f t="shared" si="2"/>
        <v>215.02</v>
      </c>
    </row>
    <row r="23" spans="1:29" ht="39.950000000000003" customHeight="1" thickBot="1">
      <c r="A23" s="5" t="s">
        <v>36</v>
      </c>
      <c r="B23" s="2" t="s">
        <v>37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24.26</v>
      </c>
      <c r="I23" s="3">
        <v>0</v>
      </c>
      <c r="J23" s="3">
        <v>0</v>
      </c>
      <c r="K23" s="3">
        <v>0</v>
      </c>
      <c r="L23" s="23">
        <v>24.26</v>
      </c>
      <c r="M23" s="3">
        <v>0</v>
      </c>
      <c r="N23" s="23">
        <v>0</v>
      </c>
      <c r="O23" s="23">
        <v>0</v>
      </c>
      <c r="P23" s="28">
        <v>0</v>
      </c>
      <c r="Q23" s="23">
        <v>0</v>
      </c>
      <c r="R23" s="28">
        <v>0</v>
      </c>
      <c r="S23" s="23">
        <v>0</v>
      </c>
      <c r="T23" s="28">
        <v>0</v>
      </c>
      <c r="U23" s="23">
        <v>0</v>
      </c>
      <c r="V23" s="28">
        <v>0</v>
      </c>
      <c r="W23" s="23">
        <v>0</v>
      </c>
      <c r="X23" s="28">
        <v>0</v>
      </c>
      <c r="Y23" s="23">
        <v>0</v>
      </c>
      <c r="Z23" s="28">
        <v>0</v>
      </c>
      <c r="AA23" s="69">
        <f t="shared" si="0"/>
        <v>0</v>
      </c>
      <c r="AB23" s="69">
        <f t="shared" si="1"/>
        <v>48.52</v>
      </c>
      <c r="AC23" s="70">
        <f t="shared" si="2"/>
        <v>48.52</v>
      </c>
    </row>
    <row r="24" spans="1:29" ht="39.950000000000003" customHeight="1" thickBot="1">
      <c r="A24" s="5" t="s">
        <v>38</v>
      </c>
      <c r="B24" s="2" t="s">
        <v>39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23">
        <v>0</v>
      </c>
      <c r="M24" s="3">
        <v>0</v>
      </c>
      <c r="N24" s="23">
        <v>0</v>
      </c>
      <c r="O24" s="23">
        <v>0</v>
      </c>
      <c r="P24" s="31">
        <v>0</v>
      </c>
      <c r="Q24" s="23">
        <v>0</v>
      </c>
      <c r="R24" s="31">
        <v>0</v>
      </c>
      <c r="S24" s="23">
        <v>0</v>
      </c>
      <c r="T24" s="31">
        <v>0</v>
      </c>
      <c r="U24" s="23">
        <v>0</v>
      </c>
      <c r="V24" s="31">
        <v>0</v>
      </c>
      <c r="W24" s="23">
        <v>0</v>
      </c>
      <c r="X24" s="31">
        <v>0</v>
      </c>
      <c r="Y24" s="23">
        <v>0</v>
      </c>
      <c r="Z24" s="31">
        <v>0</v>
      </c>
      <c r="AA24" s="69">
        <f t="shared" si="0"/>
        <v>0</v>
      </c>
      <c r="AB24" s="69">
        <f t="shared" si="1"/>
        <v>0</v>
      </c>
      <c r="AC24" s="70">
        <f t="shared" si="2"/>
        <v>0</v>
      </c>
    </row>
    <row r="25" spans="1:29" ht="39.950000000000003" customHeight="1" thickBot="1">
      <c r="A25" s="5" t="s">
        <v>40</v>
      </c>
      <c r="B25" s="2" t="s">
        <v>41</v>
      </c>
      <c r="C25" s="3">
        <v>0</v>
      </c>
      <c r="D25" s="3">
        <v>0.54</v>
      </c>
      <c r="E25" s="3">
        <v>0</v>
      </c>
      <c r="F25" s="3">
        <v>0.46</v>
      </c>
      <c r="G25" s="3">
        <v>0</v>
      </c>
      <c r="H25" s="3">
        <v>0.72</v>
      </c>
      <c r="I25" s="3">
        <v>0</v>
      </c>
      <c r="J25" s="3">
        <v>2.62</v>
      </c>
      <c r="K25" s="3">
        <v>0</v>
      </c>
      <c r="L25" s="23">
        <v>1.93</v>
      </c>
      <c r="M25" s="3">
        <v>0</v>
      </c>
      <c r="N25" s="23">
        <v>0.54</v>
      </c>
      <c r="O25" s="23">
        <v>0</v>
      </c>
      <c r="P25" s="28">
        <v>1.7</v>
      </c>
      <c r="Q25" s="23">
        <v>0</v>
      </c>
      <c r="R25" s="28">
        <v>1.66</v>
      </c>
      <c r="S25" s="23">
        <v>0</v>
      </c>
      <c r="T25" s="28">
        <v>0.88</v>
      </c>
      <c r="U25" s="23">
        <v>0</v>
      </c>
      <c r="V25" s="28">
        <v>0.36</v>
      </c>
      <c r="W25" s="23">
        <v>0</v>
      </c>
      <c r="X25" s="28">
        <v>1.06</v>
      </c>
      <c r="Y25" s="23">
        <v>0</v>
      </c>
      <c r="Z25" s="28">
        <v>1.1000000000000001</v>
      </c>
      <c r="AA25" s="69">
        <f t="shared" si="0"/>
        <v>0</v>
      </c>
      <c r="AB25" s="69">
        <f t="shared" si="1"/>
        <v>13.57</v>
      </c>
      <c r="AC25" s="70">
        <f t="shared" si="2"/>
        <v>13.57</v>
      </c>
    </row>
    <row r="26" spans="1:29" ht="39.950000000000003" customHeight="1" thickBot="1">
      <c r="A26" s="5" t="s">
        <v>42</v>
      </c>
      <c r="B26" s="2" t="s">
        <v>43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23">
        <v>0</v>
      </c>
      <c r="M26" s="3">
        <v>0</v>
      </c>
      <c r="N26" s="23">
        <v>0</v>
      </c>
      <c r="O26" s="23">
        <v>0</v>
      </c>
      <c r="P26" s="31">
        <v>0</v>
      </c>
      <c r="Q26" s="23">
        <v>0</v>
      </c>
      <c r="R26" s="31">
        <v>0</v>
      </c>
      <c r="S26" s="23">
        <v>0</v>
      </c>
      <c r="T26" s="31">
        <v>0</v>
      </c>
      <c r="U26" s="23">
        <v>0</v>
      </c>
      <c r="V26" s="31">
        <v>0</v>
      </c>
      <c r="W26" s="23">
        <v>0</v>
      </c>
      <c r="X26" s="31">
        <v>0</v>
      </c>
      <c r="Y26" s="23">
        <v>0</v>
      </c>
      <c r="Z26" s="31">
        <v>0</v>
      </c>
      <c r="AA26" s="69">
        <f t="shared" si="0"/>
        <v>0</v>
      </c>
      <c r="AB26" s="69">
        <f t="shared" si="1"/>
        <v>0</v>
      </c>
      <c r="AC26" s="70">
        <f t="shared" si="2"/>
        <v>0</v>
      </c>
    </row>
    <row r="27" spans="1:29" ht="39.950000000000003" customHeight="1" thickBot="1">
      <c r="A27" s="5" t="s">
        <v>44</v>
      </c>
      <c r="B27" s="2" t="s">
        <v>45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23">
        <v>0</v>
      </c>
      <c r="M27" s="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69">
        <f t="shared" si="0"/>
        <v>0</v>
      </c>
      <c r="AB27" s="69">
        <f t="shared" si="1"/>
        <v>0</v>
      </c>
      <c r="AC27" s="70">
        <f t="shared" si="2"/>
        <v>0</v>
      </c>
    </row>
    <row r="28" spans="1:29" ht="39.950000000000003" customHeight="1" thickBot="1">
      <c r="A28" s="5" t="s">
        <v>46</v>
      </c>
      <c r="B28" s="2" t="s">
        <v>47</v>
      </c>
      <c r="C28" s="3">
        <v>22.88</v>
      </c>
      <c r="D28" s="3">
        <v>3.56</v>
      </c>
      <c r="E28" s="3">
        <v>18.579999999999998</v>
      </c>
      <c r="F28" s="3">
        <v>0.84</v>
      </c>
      <c r="G28" s="3">
        <v>22.82</v>
      </c>
      <c r="H28" s="3">
        <v>1.88</v>
      </c>
      <c r="I28" s="3">
        <v>21.28</v>
      </c>
      <c r="J28" s="3">
        <v>1.8</v>
      </c>
      <c r="K28" s="3">
        <v>28.2</v>
      </c>
      <c r="L28" s="23">
        <v>2.08</v>
      </c>
      <c r="M28" s="3">
        <v>27.18</v>
      </c>
      <c r="N28" s="23">
        <v>1.38</v>
      </c>
      <c r="O28" s="31">
        <v>23.22</v>
      </c>
      <c r="P28" s="31">
        <v>0.8</v>
      </c>
      <c r="Q28" s="31">
        <v>27.88</v>
      </c>
      <c r="R28" s="31">
        <v>3.42</v>
      </c>
      <c r="S28" s="31">
        <v>23.06</v>
      </c>
      <c r="T28" s="31">
        <v>1.72</v>
      </c>
      <c r="U28" s="31">
        <v>20.96</v>
      </c>
      <c r="V28" s="31">
        <v>1.2</v>
      </c>
      <c r="W28" s="31">
        <v>20.8</v>
      </c>
      <c r="X28" s="31">
        <v>0.28000000000000003</v>
      </c>
      <c r="Y28" s="31">
        <v>18.100000000000001</v>
      </c>
      <c r="Z28" s="31">
        <v>1.96</v>
      </c>
      <c r="AA28" s="69">
        <f t="shared" si="0"/>
        <v>274.96000000000004</v>
      </c>
      <c r="AB28" s="69">
        <f t="shared" si="1"/>
        <v>20.92</v>
      </c>
      <c r="AC28" s="70">
        <f t="shared" si="2"/>
        <v>295.87999999999994</v>
      </c>
    </row>
    <row r="29" spans="1:29" ht="39.950000000000003" customHeight="1" thickBot="1">
      <c r="A29" s="5" t="s">
        <v>62</v>
      </c>
      <c r="B29" s="2" t="s">
        <v>63</v>
      </c>
      <c r="C29" s="3">
        <v>33.78</v>
      </c>
      <c r="D29" s="3">
        <v>0</v>
      </c>
      <c r="E29" s="3">
        <v>27.88</v>
      </c>
      <c r="F29" s="3">
        <v>0</v>
      </c>
      <c r="G29" s="3">
        <v>32.26</v>
      </c>
      <c r="H29" s="3">
        <v>0</v>
      </c>
      <c r="I29" s="3">
        <v>57.52</v>
      </c>
      <c r="J29" s="3">
        <v>0</v>
      </c>
      <c r="K29" s="3">
        <v>49.3</v>
      </c>
      <c r="L29" s="23">
        <v>0</v>
      </c>
      <c r="M29" s="3">
        <v>51.6</v>
      </c>
      <c r="N29" s="23">
        <v>0</v>
      </c>
      <c r="O29" s="23">
        <v>43.62</v>
      </c>
      <c r="P29" s="23">
        <v>0</v>
      </c>
      <c r="Q29" s="23">
        <v>45.95</v>
      </c>
      <c r="R29" s="23">
        <v>0</v>
      </c>
      <c r="S29" s="23">
        <v>40.68</v>
      </c>
      <c r="T29" s="23">
        <v>0</v>
      </c>
      <c r="U29" s="23">
        <v>45.12</v>
      </c>
      <c r="V29" s="23">
        <v>0</v>
      </c>
      <c r="W29" s="23">
        <v>29.98</v>
      </c>
      <c r="X29" s="23">
        <v>0</v>
      </c>
      <c r="Y29" s="23">
        <v>37.72</v>
      </c>
      <c r="Z29" s="23">
        <v>0</v>
      </c>
      <c r="AA29" s="69">
        <f t="shared" si="0"/>
        <v>495.40999999999997</v>
      </c>
      <c r="AB29" s="69">
        <f t="shared" si="1"/>
        <v>0</v>
      </c>
      <c r="AC29" s="70">
        <f t="shared" si="2"/>
        <v>495.40999999999997</v>
      </c>
    </row>
    <row r="30" spans="1:29" ht="39.950000000000003" customHeight="1" thickBot="1">
      <c r="A30" s="5" t="s">
        <v>48</v>
      </c>
      <c r="B30" s="2" t="s">
        <v>49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23">
        <v>0.2</v>
      </c>
      <c r="M30" s="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0.2</v>
      </c>
      <c r="AA30" s="69">
        <f t="shared" si="0"/>
        <v>0</v>
      </c>
      <c r="AB30" s="69">
        <f t="shared" si="1"/>
        <v>0.4</v>
      </c>
      <c r="AC30" s="70">
        <f t="shared" si="2"/>
        <v>0.4</v>
      </c>
    </row>
    <row r="31" spans="1:29" ht="39.950000000000003" customHeight="1" thickBot="1">
      <c r="A31" s="5" t="s">
        <v>50</v>
      </c>
      <c r="B31" s="2" t="s">
        <v>51</v>
      </c>
      <c r="C31" s="3">
        <v>1.22</v>
      </c>
      <c r="D31" s="3">
        <v>0.9</v>
      </c>
      <c r="E31" s="3">
        <v>1.04</v>
      </c>
      <c r="F31" s="3">
        <v>0.56000000000000005</v>
      </c>
      <c r="G31" s="3">
        <v>1.91</v>
      </c>
      <c r="H31" s="3">
        <v>1.23</v>
      </c>
      <c r="I31" s="3">
        <v>1.29</v>
      </c>
      <c r="J31" s="3">
        <v>1.78</v>
      </c>
      <c r="K31" s="3">
        <v>0.7</v>
      </c>
      <c r="L31" s="23">
        <v>2.33</v>
      </c>
      <c r="M31" s="3">
        <v>1.27</v>
      </c>
      <c r="N31" s="23">
        <v>1.28</v>
      </c>
      <c r="O31" s="23">
        <v>1.79</v>
      </c>
      <c r="P31" s="23">
        <v>1.36</v>
      </c>
      <c r="Q31" s="23">
        <v>2.46</v>
      </c>
      <c r="R31" s="23">
        <v>1.5</v>
      </c>
      <c r="S31" s="23">
        <v>1.34</v>
      </c>
      <c r="T31" s="23">
        <v>1.1200000000000001</v>
      </c>
      <c r="U31" s="23">
        <v>2.54</v>
      </c>
      <c r="V31" s="23">
        <v>1.38</v>
      </c>
      <c r="W31" s="23">
        <v>1.82</v>
      </c>
      <c r="X31" s="23">
        <v>1.24</v>
      </c>
      <c r="Y31" s="23">
        <v>2.64</v>
      </c>
      <c r="Z31" s="23">
        <v>1.7</v>
      </c>
      <c r="AA31" s="69">
        <f t="shared" si="0"/>
        <v>20.02</v>
      </c>
      <c r="AB31" s="69">
        <f t="shared" si="1"/>
        <v>16.38</v>
      </c>
      <c r="AC31" s="70">
        <f t="shared" si="2"/>
        <v>36.4</v>
      </c>
    </row>
    <row r="32" spans="1:29" ht="39.950000000000003" customHeight="1" thickBot="1">
      <c r="A32" s="5" t="s">
        <v>52</v>
      </c>
      <c r="B32" s="2" t="s">
        <v>53</v>
      </c>
      <c r="C32" s="3">
        <v>0.82</v>
      </c>
      <c r="D32" s="3">
        <v>1.44</v>
      </c>
      <c r="E32" s="3">
        <v>0.7</v>
      </c>
      <c r="F32" s="3">
        <v>1.1599999999999999</v>
      </c>
      <c r="G32" s="3">
        <v>1.25</v>
      </c>
      <c r="H32" s="3">
        <v>2.68</v>
      </c>
      <c r="I32" s="3">
        <v>0.86</v>
      </c>
      <c r="J32" s="3">
        <v>2.2999999999999998</v>
      </c>
      <c r="K32" s="3">
        <v>0.46</v>
      </c>
      <c r="L32" s="23">
        <v>3.29</v>
      </c>
      <c r="M32" s="3">
        <v>0.85</v>
      </c>
      <c r="N32" s="23">
        <v>2.42</v>
      </c>
      <c r="O32" s="23">
        <v>0.95</v>
      </c>
      <c r="P32" s="23">
        <v>2.66</v>
      </c>
      <c r="Q32" s="23">
        <v>2.14</v>
      </c>
      <c r="R32" s="23">
        <v>3.42</v>
      </c>
      <c r="S32" s="23">
        <v>1.36</v>
      </c>
      <c r="T32" s="23">
        <v>2.77</v>
      </c>
      <c r="U32" s="23">
        <v>1.26</v>
      </c>
      <c r="V32" s="23">
        <v>2.78</v>
      </c>
      <c r="W32" s="23">
        <v>1.22</v>
      </c>
      <c r="X32" s="23">
        <v>2.62</v>
      </c>
      <c r="Y32" s="23">
        <v>1.78</v>
      </c>
      <c r="Z32" s="23">
        <v>2.06</v>
      </c>
      <c r="AA32" s="69">
        <f t="shared" si="0"/>
        <v>13.649999999999999</v>
      </c>
      <c r="AB32" s="69">
        <f t="shared" si="1"/>
        <v>29.599999999999998</v>
      </c>
      <c r="AC32" s="70">
        <f t="shared" si="2"/>
        <v>43.25</v>
      </c>
    </row>
    <row r="33" spans="1:30" ht="39.950000000000003" customHeight="1" thickBot="1">
      <c r="A33" s="6" t="s">
        <v>54</v>
      </c>
      <c r="B33" s="2" t="s">
        <v>55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0.14000000000000001</v>
      </c>
      <c r="I33" s="11">
        <v>0</v>
      </c>
      <c r="J33" s="9">
        <v>0.38</v>
      </c>
      <c r="K33" s="3">
        <v>0</v>
      </c>
      <c r="L33" s="23">
        <v>0</v>
      </c>
      <c r="M33" s="3">
        <v>0</v>
      </c>
      <c r="N33" s="23">
        <v>0.52</v>
      </c>
      <c r="O33" s="23">
        <v>0</v>
      </c>
      <c r="P33" s="23">
        <v>0</v>
      </c>
      <c r="Q33" s="23">
        <v>0</v>
      </c>
      <c r="R33" s="23">
        <v>0.25</v>
      </c>
      <c r="S33" s="23">
        <v>0</v>
      </c>
      <c r="T33" s="23">
        <v>0.28000000000000003</v>
      </c>
      <c r="U33" s="23">
        <v>0</v>
      </c>
      <c r="V33" s="23">
        <v>0.22</v>
      </c>
      <c r="W33" s="23">
        <v>0</v>
      </c>
      <c r="X33" s="23">
        <v>0.16</v>
      </c>
      <c r="Y33" s="23">
        <v>0</v>
      </c>
      <c r="Z33" s="23">
        <v>0</v>
      </c>
      <c r="AA33" s="69">
        <f t="shared" si="0"/>
        <v>0</v>
      </c>
      <c r="AB33" s="69">
        <f t="shared" si="1"/>
        <v>1.95</v>
      </c>
      <c r="AC33" s="70">
        <f t="shared" si="2"/>
        <v>1.95</v>
      </c>
    </row>
    <row r="34" spans="1:30" ht="39.950000000000003" customHeight="1" thickBot="1">
      <c r="A34" s="5" t="s">
        <v>56</v>
      </c>
      <c r="B34" s="2" t="s">
        <v>57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10">
        <v>0</v>
      </c>
      <c r="J34" s="3">
        <v>0</v>
      </c>
      <c r="K34" s="3">
        <v>0</v>
      </c>
      <c r="L34" s="23">
        <v>0</v>
      </c>
      <c r="M34" s="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69">
        <f t="shared" si="0"/>
        <v>0</v>
      </c>
      <c r="AB34" s="69">
        <f t="shared" si="1"/>
        <v>0</v>
      </c>
      <c r="AC34" s="70">
        <f t="shared" si="2"/>
        <v>0</v>
      </c>
    </row>
    <row r="35" spans="1:30" ht="32.25" customHeight="1" thickBot="1">
      <c r="A35" s="121" t="s">
        <v>58</v>
      </c>
      <c r="B35" s="122"/>
      <c r="C35" s="7">
        <f t="shared" ref="C35:J35" si="3">SUM(C6:C34)</f>
        <v>294.14000000000004</v>
      </c>
      <c r="D35" s="7">
        <f t="shared" si="3"/>
        <v>34.32</v>
      </c>
      <c r="E35" s="7">
        <f t="shared" si="3"/>
        <v>244.79999999999998</v>
      </c>
      <c r="F35" s="7">
        <f t="shared" si="3"/>
        <v>15.760000000000002</v>
      </c>
      <c r="G35" s="8">
        <f t="shared" si="3"/>
        <v>342.43999999999994</v>
      </c>
      <c r="H35" s="8">
        <f t="shared" si="3"/>
        <v>72.710000000000008</v>
      </c>
      <c r="I35" s="8">
        <f t="shared" si="3"/>
        <v>445.27000000000004</v>
      </c>
      <c r="J35" s="8">
        <f t="shared" si="3"/>
        <v>63.969999999999985</v>
      </c>
      <c r="K35" s="8">
        <f t="shared" ref="K35:L35" si="4">SUM(K6:K34)</f>
        <v>453.09999999999997</v>
      </c>
      <c r="L35" s="17">
        <f t="shared" si="4"/>
        <v>108.22000000000001</v>
      </c>
      <c r="M35" s="8">
        <f>SUM(M6:M34)</f>
        <v>460.24000000000007</v>
      </c>
      <c r="N35" s="17">
        <f>SUM(N6:N34)</f>
        <v>74.819999999999993</v>
      </c>
      <c r="O35" s="21">
        <f>SUM(O6:O34)</f>
        <v>410.08000000000004</v>
      </c>
      <c r="P35" s="21">
        <f t="shared" ref="P35:Z35" si="5">SUM(P6:P34)</f>
        <v>77.92</v>
      </c>
      <c r="Q35" s="21">
        <f t="shared" si="5"/>
        <v>399.36999999999995</v>
      </c>
      <c r="R35" s="21">
        <f t="shared" si="5"/>
        <v>92.12</v>
      </c>
      <c r="S35" s="21">
        <f t="shared" si="5"/>
        <v>370.92</v>
      </c>
      <c r="T35" s="21">
        <f t="shared" si="5"/>
        <v>77.02</v>
      </c>
      <c r="U35" s="21">
        <f t="shared" si="5"/>
        <v>402.47999999999996</v>
      </c>
      <c r="V35" s="21">
        <f t="shared" si="5"/>
        <v>84.929999999999993</v>
      </c>
      <c r="W35" s="21">
        <f t="shared" si="5"/>
        <v>368.67500000000001</v>
      </c>
      <c r="X35" s="21">
        <f t="shared" si="5"/>
        <v>45.760000000000005</v>
      </c>
      <c r="Y35" s="21">
        <f t="shared" si="5"/>
        <v>352.12</v>
      </c>
      <c r="Z35" s="21">
        <f t="shared" si="5"/>
        <v>51.750000000000014</v>
      </c>
      <c r="AA35" s="79">
        <f>SUM(AA6:AA34)</f>
        <v>4543.6350000000002</v>
      </c>
      <c r="AB35" s="79">
        <f>SUM(AB6:AB34)</f>
        <v>799.30000000000007</v>
      </c>
      <c r="AC35" s="135">
        <f>SUM(C36:Z36)</f>
        <v>5342.9349999999995</v>
      </c>
      <c r="AD35" s="12"/>
    </row>
    <row r="36" spans="1:30" ht="29.25" customHeight="1" thickBot="1">
      <c r="A36" s="123"/>
      <c r="B36" s="124"/>
      <c r="C36" s="107">
        <v>328.46</v>
      </c>
      <c r="D36" s="108"/>
      <c r="E36" s="107">
        <f>SUM(E35:F35)</f>
        <v>260.56</v>
      </c>
      <c r="F36" s="108"/>
      <c r="G36" s="109">
        <f>SUM(G35:H35)</f>
        <v>415.15</v>
      </c>
      <c r="H36" s="110"/>
      <c r="I36" s="109">
        <f>SUM(I35:J35)</f>
        <v>509.24</v>
      </c>
      <c r="J36" s="110"/>
      <c r="K36" s="109">
        <f>SUM(K35:L35)</f>
        <v>561.31999999999994</v>
      </c>
      <c r="L36" s="110"/>
      <c r="M36" s="109">
        <f>SUM(M35:N35)</f>
        <v>535.06000000000006</v>
      </c>
      <c r="N36" s="110"/>
      <c r="O36" s="109">
        <f>SUM(O35:P35)</f>
        <v>488.00000000000006</v>
      </c>
      <c r="P36" s="110"/>
      <c r="Q36" s="109">
        <f>SUM(Q35:R35)</f>
        <v>491.48999999999995</v>
      </c>
      <c r="R36" s="110"/>
      <c r="S36" s="109">
        <f>SUM(S35:T35)</f>
        <v>447.94</v>
      </c>
      <c r="T36" s="110"/>
      <c r="U36" s="109">
        <f>SUM(U35:V35)</f>
        <v>487.40999999999997</v>
      </c>
      <c r="V36" s="110"/>
      <c r="W36" s="109">
        <f>SUM(W35:X35)</f>
        <v>414.435</v>
      </c>
      <c r="X36" s="110"/>
      <c r="Y36" s="109">
        <f>SUM(Y35:Z35)</f>
        <v>403.87</v>
      </c>
      <c r="Z36" s="110"/>
      <c r="AA36" s="80"/>
      <c r="AB36" s="80"/>
      <c r="AC36" s="137"/>
    </row>
    <row r="59" spans="7:7">
      <c r="G59" s="13"/>
    </row>
  </sheetData>
  <mergeCells count="34">
    <mergeCell ref="S36:T36"/>
    <mergeCell ref="AA35:AA36"/>
    <mergeCell ref="AA3:AA5"/>
    <mergeCell ref="AB3:AB5"/>
    <mergeCell ref="AC35:AC36"/>
    <mergeCell ref="I3:J4"/>
    <mergeCell ref="C36:D36"/>
    <mergeCell ref="E36:F36"/>
    <mergeCell ref="G36:H36"/>
    <mergeCell ref="I36:J36"/>
    <mergeCell ref="U36:V36"/>
    <mergeCell ref="W36:X36"/>
    <mergeCell ref="Y36:Z36"/>
    <mergeCell ref="M36:N36"/>
    <mergeCell ref="K3:L4"/>
    <mergeCell ref="K36:L36"/>
    <mergeCell ref="O36:P36"/>
    <mergeCell ref="Q36:R36"/>
    <mergeCell ref="AB35:AB36"/>
    <mergeCell ref="A35:B36"/>
    <mergeCell ref="A1:AD1"/>
    <mergeCell ref="M3:N4"/>
    <mergeCell ref="A3:A5"/>
    <mergeCell ref="B3:B5"/>
    <mergeCell ref="C3:D4"/>
    <mergeCell ref="E3:F4"/>
    <mergeCell ref="G3:H4"/>
    <mergeCell ref="O3:P4"/>
    <mergeCell ref="Q3:R4"/>
    <mergeCell ref="S3:T4"/>
    <mergeCell ref="U3:V4"/>
    <mergeCell ref="W3:X4"/>
    <mergeCell ref="Y3:Z4"/>
    <mergeCell ref="AC3:AC5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38"/>
  <sheetViews>
    <sheetView zoomScale="80" zoomScaleNormal="80" workbookViewId="0">
      <selection activeCell="AD17" sqref="AD17"/>
    </sheetView>
  </sheetViews>
  <sheetFormatPr defaultRowHeight="15"/>
  <cols>
    <col min="1" max="1" width="11.7109375" customWidth="1"/>
    <col min="2" max="2" width="11" customWidth="1"/>
    <col min="3" max="3" width="7.85546875" customWidth="1"/>
    <col min="4" max="4" width="7.7109375" customWidth="1"/>
    <col min="5" max="5" width="7.5703125" customWidth="1"/>
    <col min="6" max="6" width="6.5703125" customWidth="1"/>
    <col min="7" max="7" width="7.5703125" customWidth="1"/>
    <col min="8" max="8" width="6.28515625" customWidth="1"/>
    <col min="9" max="9" width="7.5703125" customWidth="1"/>
    <col min="10" max="12" width="7.140625" customWidth="1"/>
    <col min="13" max="14" width="6.85546875" customWidth="1"/>
    <col min="15" max="15" width="7.7109375" customWidth="1"/>
    <col min="16" max="16" width="6.85546875" customWidth="1"/>
    <col min="17" max="17" width="6.42578125" customWidth="1"/>
    <col min="18" max="18" width="6.85546875" customWidth="1"/>
    <col min="19" max="19" width="7.7109375" customWidth="1"/>
    <col min="20" max="20" width="7.5703125" customWidth="1"/>
    <col min="21" max="21" width="6.42578125" customWidth="1"/>
    <col min="22" max="22" width="7.140625" customWidth="1"/>
    <col min="23" max="23" width="6.42578125" customWidth="1"/>
    <col min="24" max="24" width="7.140625" customWidth="1"/>
    <col min="25" max="25" width="7" customWidth="1"/>
    <col min="26" max="28" width="7.5703125" customWidth="1"/>
  </cols>
  <sheetData>
    <row r="1" spans="1:30" ht="15.75" thickBot="1">
      <c r="A1" s="125" t="s">
        <v>68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7"/>
    </row>
    <row r="2" spans="1:30" ht="15.75" thickBot="1">
      <c r="O2" s="30"/>
      <c r="P2" s="30"/>
    </row>
    <row r="3" spans="1:30">
      <c r="A3" s="130" t="s">
        <v>1</v>
      </c>
      <c r="B3" s="130" t="s">
        <v>2</v>
      </c>
      <c r="C3" s="133">
        <v>43101</v>
      </c>
      <c r="D3" s="134"/>
      <c r="E3" s="128">
        <v>43132</v>
      </c>
      <c r="F3" s="129"/>
      <c r="G3" s="128">
        <v>43160</v>
      </c>
      <c r="H3" s="129"/>
      <c r="I3" s="128">
        <v>43191</v>
      </c>
      <c r="J3" s="129"/>
      <c r="K3" s="128">
        <v>43221</v>
      </c>
      <c r="L3" s="129"/>
      <c r="M3" s="128">
        <v>43252</v>
      </c>
      <c r="N3" s="138"/>
      <c r="O3" s="128">
        <v>43282</v>
      </c>
      <c r="P3" s="138"/>
      <c r="Q3" s="128">
        <v>43313</v>
      </c>
      <c r="R3" s="138"/>
      <c r="S3" s="128">
        <v>43344</v>
      </c>
      <c r="T3" s="138"/>
      <c r="U3" s="128">
        <v>43374</v>
      </c>
      <c r="V3" s="138"/>
      <c r="W3" s="128">
        <v>43405</v>
      </c>
      <c r="X3" s="138"/>
      <c r="Y3" s="128">
        <v>43435</v>
      </c>
      <c r="Z3" s="138"/>
      <c r="AA3" s="76" t="s">
        <v>87</v>
      </c>
      <c r="AB3" s="76" t="s">
        <v>86</v>
      </c>
      <c r="AC3" s="135" t="s">
        <v>60</v>
      </c>
      <c r="AD3" s="13"/>
    </row>
    <row r="4" spans="1:30" ht="15.75" thickBot="1">
      <c r="A4" s="131"/>
      <c r="B4" s="131"/>
      <c r="C4" s="95"/>
      <c r="D4" s="96"/>
      <c r="E4" s="99"/>
      <c r="F4" s="100"/>
      <c r="G4" s="99"/>
      <c r="H4" s="100"/>
      <c r="I4" s="99"/>
      <c r="J4" s="100"/>
      <c r="K4" s="99"/>
      <c r="L4" s="100"/>
      <c r="M4" s="99"/>
      <c r="N4" s="139"/>
      <c r="O4" s="99"/>
      <c r="P4" s="139"/>
      <c r="Q4" s="99"/>
      <c r="R4" s="139"/>
      <c r="S4" s="99"/>
      <c r="T4" s="139"/>
      <c r="U4" s="99"/>
      <c r="V4" s="139"/>
      <c r="W4" s="99"/>
      <c r="X4" s="139"/>
      <c r="Y4" s="99"/>
      <c r="Z4" s="139"/>
      <c r="AA4" s="77"/>
      <c r="AB4" s="77"/>
      <c r="AC4" s="136"/>
    </row>
    <row r="5" spans="1:30" ht="15.75" thickBot="1">
      <c r="A5" s="132"/>
      <c r="B5" s="132"/>
      <c r="C5" s="1" t="s">
        <v>4</v>
      </c>
      <c r="D5" s="1" t="s">
        <v>5</v>
      </c>
      <c r="E5" s="1" t="s">
        <v>4</v>
      </c>
      <c r="F5" s="1" t="s">
        <v>5</v>
      </c>
      <c r="G5" s="1" t="s">
        <v>4</v>
      </c>
      <c r="H5" s="1" t="s">
        <v>5</v>
      </c>
      <c r="I5" s="1" t="s">
        <v>4</v>
      </c>
      <c r="J5" s="1" t="s">
        <v>5</v>
      </c>
      <c r="K5" s="1" t="s">
        <v>4</v>
      </c>
      <c r="L5" s="22" t="s">
        <v>5</v>
      </c>
      <c r="M5" s="1" t="s">
        <v>4</v>
      </c>
      <c r="N5" s="22" t="s">
        <v>5</v>
      </c>
      <c r="O5" s="1" t="s">
        <v>4</v>
      </c>
      <c r="P5" s="22" t="s">
        <v>5</v>
      </c>
      <c r="Q5" s="1" t="s">
        <v>4</v>
      </c>
      <c r="R5" s="22" t="s">
        <v>5</v>
      </c>
      <c r="S5" s="1" t="s">
        <v>4</v>
      </c>
      <c r="T5" s="22" t="s">
        <v>5</v>
      </c>
      <c r="U5" s="1" t="s">
        <v>4</v>
      </c>
      <c r="V5" s="22" t="s">
        <v>5</v>
      </c>
      <c r="W5" s="1" t="s">
        <v>4</v>
      </c>
      <c r="X5" s="22" t="s">
        <v>5</v>
      </c>
      <c r="Y5" s="1" t="s">
        <v>4</v>
      </c>
      <c r="Z5" s="74" t="s">
        <v>5</v>
      </c>
      <c r="AA5" s="78"/>
      <c r="AB5" s="78"/>
      <c r="AC5" s="137"/>
    </row>
    <row r="6" spans="1:30" ht="36.75" thickBot="1">
      <c r="A6" s="5" t="s">
        <v>6</v>
      </c>
      <c r="B6" s="2" t="s">
        <v>7</v>
      </c>
      <c r="C6" s="3">
        <v>247.8</v>
      </c>
      <c r="D6" s="3">
        <v>0</v>
      </c>
      <c r="E6" s="3">
        <v>200.04</v>
      </c>
      <c r="F6" s="3">
        <v>0</v>
      </c>
      <c r="G6" s="3">
        <v>232.2</v>
      </c>
      <c r="H6" s="3">
        <v>0</v>
      </c>
      <c r="I6" s="3">
        <v>241.88</v>
      </c>
      <c r="J6" s="3">
        <v>0</v>
      </c>
      <c r="K6" s="3">
        <v>225.04</v>
      </c>
      <c r="L6" s="23">
        <v>0</v>
      </c>
      <c r="M6" s="3">
        <v>229.58</v>
      </c>
      <c r="N6" s="23">
        <v>0</v>
      </c>
      <c r="O6" s="23">
        <v>221.4</v>
      </c>
      <c r="P6" s="23">
        <v>0</v>
      </c>
      <c r="Q6" s="23">
        <v>201.3</v>
      </c>
      <c r="R6" s="23">
        <v>0</v>
      </c>
      <c r="S6" s="23">
        <v>200.6</v>
      </c>
      <c r="T6" s="23">
        <v>0</v>
      </c>
      <c r="U6" s="23">
        <v>242.52</v>
      </c>
      <c r="V6" s="23">
        <v>0</v>
      </c>
      <c r="W6" s="23">
        <v>244.13</v>
      </c>
      <c r="X6" s="23">
        <v>0</v>
      </c>
      <c r="Y6" s="23">
        <v>259.36</v>
      </c>
      <c r="Z6" s="23">
        <v>0</v>
      </c>
      <c r="AA6" s="69">
        <f>C6+E6+G6+I6+K6+M6+O6+Q6+S6+U6+W6+Y6</f>
        <v>2745.8500000000004</v>
      </c>
      <c r="AB6" s="69">
        <f>D6+F6+H6+J6+L6+N6+P6+R6+T6+V6+X6+Z6</f>
        <v>0</v>
      </c>
      <c r="AC6" s="70">
        <f>SUM(C6:Z6)</f>
        <v>2745.8500000000004</v>
      </c>
    </row>
    <row r="7" spans="1:30" ht="18.75" thickBot="1">
      <c r="A7" s="5" t="s">
        <v>8</v>
      </c>
      <c r="B7" s="2" t="s">
        <v>9</v>
      </c>
      <c r="C7" s="3">
        <v>0</v>
      </c>
      <c r="D7" s="3">
        <v>0</v>
      </c>
      <c r="E7" s="3">
        <v>0</v>
      </c>
      <c r="F7" s="3">
        <v>4</v>
      </c>
      <c r="G7" s="33">
        <v>31.46</v>
      </c>
      <c r="H7" s="31">
        <v>6.06</v>
      </c>
      <c r="I7" s="3">
        <v>0</v>
      </c>
      <c r="J7" s="3">
        <v>15.94</v>
      </c>
      <c r="K7" s="3">
        <v>0</v>
      </c>
      <c r="L7" s="23">
        <v>17.64</v>
      </c>
      <c r="M7" s="3">
        <v>0</v>
      </c>
      <c r="N7" s="23">
        <v>7.98</v>
      </c>
      <c r="O7" s="28">
        <v>0</v>
      </c>
      <c r="P7" s="28">
        <v>16.760000000000002</v>
      </c>
      <c r="Q7" s="28">
        <v>0</v>
      </c>
      <c r="R7" s="28">
        <v>11.32</v>
      </c>
      <c r="S7" s="28">
        <v>9.08</v>
      </c>
      <c r="T7" s="28">
        <v>16.600000000000001</v>
      </c>
      <c r="U7" s="28">
        <v>12.2</v>
      </c>
      <c r="V7" s="28">
        <v>8.4600000000000009</v>
      </c>
      <c r="W7" s="28">
        <v>18.02</v>
      </c>
      <c r="X7" s="28">
        <v>13.46</v>
      </c>
      <c r="Y7" s="28">
        <v>1.54</v>
      </c>
      <c r="Z7" s="28">
        <v>6.56</v>
      </c>
      <c r="AA7" s="69">
        <f t="shared" ref="AA7:AA36" si="0">C7+E7+G7+I7+K7+M7+O7+Q7+S7+U7+W7+Y7</f>
        <v>72.3</v>
      </c>
      <c r="AB7" s="69">
        <f t="shared" ref="AB7:AB36" si="1">D7+F7+H7+J7+L7+N7+P7+R7+T7+V7+X7+Z7</f>
        <v>124.78000000000003</v>
      </c>
      <c r="AC7" s="70">
        <f t="shared" ref="AC7:AC36" si="2">SUM(C7:Z7)</f>
        <v>197.08</v>
      </c>
    </row>
    <row r="8" spans="1:30" ht="18.75" thickBot="1">
      <c r="A8" s="5" t="s">
        <v>10</v>
      </c>
      <c r="B8" s="2" t="s">
        <v>11</v>
      </c>
      <c r="C8" s="3">
        <v>8.1199999999999992</v>
      </c>
      <c r="D8" s="3">
        <v>1.96</v>
      </c>
      <c r="E8" s="3">
        <v>10.5</v>
      </c>
      <c r="F8" s="3">
        <v>4</v>
      </c>
      <c r="G8" s="3">
        <v>13.02</v>
      </c>
      <c r="H8" s="3">
        <v>9.92</v>
      </c>
      <c r="I8" s="3">
        <v>167.5</v>
      </c>
      <c r="J8" s="3">
        <v>46.96</v>
      </c>
      <c r="K8" s="3">
        <v>191.88</v>
      </c>
      <c r="L8" s="23">
        <v>28.68</v>
      </c>
      <c r="M8" s="3">
        <v>142.41999999999999</v>
      </c>
      <c r="N8" s="23">
        <v>31.09</v>
      </c>
      <c r="O8" s="31">
        <v>158.52000000000001</v>
      </c>
      <c r="P8" s="31">
        <v>28.44</v>
      </c>
      <c r="Q8" s="31">
        <v>142.78</v>
      </c>
      <c r="R8" s="31">
        <v>23.84</v>
      </c>
      <c r="S8" s="31">
        <v>122.88</v>
      </c>
      <c r="T8" s="31">
        <v>15.68</v>
      </c>
      <c r="U8" s="31">
        <v>136.19999999999999</v>
      </c>
      <c r="V8" s="31">
        <v>27.62</v>
      </c>
      <c r="W8" s="31">
        <v>92.95</v>
      </c>
      <c r="X8" s="31">
        <v>52.38</v>
      </c>
      <c r="Y8" s="31">
        <v>61.26</v>
      </c>
      <c r="Z8" s="31">
        <v>9.6</v>
      </c>
      <c r="AA8" s="69">
        <f t="shared" si="0"/>
        <v>1248.03</v>
      </c>
      <c r="AB8" s="69">
        <f t="shared" si="1"/>
        <v>280.17000000000007</v>
      </c>
      <c r="AC8" s="70">
        <f t="shared" si="2"/>
        <v>1528.2</v>
      </c>
    </row>
    <row r="9" spans="1:30" ht="15.75" thickBot="1">
      <c r="A9" s="5" t="s">
        <v>12</v>
      </c>
      <c r="B9" s="2" t="s">
        <v>13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23">
        <v>0</v>
      </c>
      <c r="M9" s="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69">
        <f t="shared" si="0"/>
        <v>0</v>
      </c>
      <c r="AB9" s="69">
        <f t="shared" si="1"/>
        <v>0</v>
      </c>
      <c r="AC9" s="70">
        <f t="shared" si="2"/>
        <v>0</v>
      </c>
    </row>
    <row r="10" spans="1:30" ht="15.75" thickBot="1">
      <c r="A10" s="5" t="s">
        <v>14</v>
      </c>
      <c r="B10" s="2" t="s">
        <v>15</v>
      </c>
      <c r="C10" s="3">
        <v>0</v>
      </c>
      <c r="D10" s="3">
        <v>0.34</v>
      </c>
      <c r="E10" s="3">
        <v>0</v>
      </c>
      <c r="F10" s="3">
        <v>0</v>
      </c>
      <c r="G10" s="3">
        <v>0</v>
      </c>
      <c r="H10" s="3">
        <v>0.26</v>
      </c>
      <c r="I10" s="3">
        <v>0</v>
      </c>
      <c r="J10" s="3">
        <v>0.28000000000000003</v>
      </c>
      <c r="K10" s="3">
        <v>0</v>
      </c>
      <c r="L10" s="23">
        <v>0.18</v>
      </c>
      <c r="M10" s="3">
        <v>0</v>
      </c>
      <c r="N10" s="23">
        <v>0</v>
      </c>
      <c r="O10" s="28">
        <v>0</v>
      </c>
      <c r="P10" s="28">
        <v>0.24</v>
      </c>
      <c r="Q10" s="28"/>
      <c r="R10" s="28">
        <v>0.44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0.28000000000000003</v>
      </c>
      <c r="Y10" s="28">
        <v>0</v>
      </c>
      <c r="Z10" s="28">
        <v>0</v>
      </c>
      <c r="AA10" s="69">
        <f t="shared" si="0"/>
        <v>0</v>
      </c>
      <c r="AB10" s="69">
        <f t="shared" si="1"/>
        <v>2.02</v>
      </c>
      <c r="AC10" s="70">
        <f t="shared" si="2"/>
        <v>2.02</v>
      </c>
    </row>
    <row r="11" spans="1:30" ht="15.75" thickBot="1">
      <c r="A11" s="5" t="s">
        <v>16</v>
      </c>
      <c r="B11" s="2" t="s">
        <v>17</v>
      </c>
      <c r="C11" s="3">
        <v>0</v>
      </c>
      <c r="D11" s="3">
        <v>0.26</v>
      </c>
      <c r="E11" s="3">
        <v>0</v>
      </c>
      <c r="F11" s="3">
        <v>0</v>
      </c>
      <c r="G11" s="3">
        <v>0</v>
      </c>
      <c r="H11" s="3">
        <v>0.26</v>
      </c>
      <c r="I11" s="3">
        <v>0</v>
      </c>
      <c r="J11" s="3">
        <v>0.68</v>
      </c>
      <c r="K11" s="3">
        <v>0</v>
      </c>
      <c r="L11" s="23">
        <v>0.74</v>
      </c>
      <c r="M11" s="3">
        <v>0</v>
      </c>
      <c r="N11" s="23">
        <v>0.54</v>
      </c>
      <c r="O11" s="31">
        <v>0</v>
      </c>
      <c r="P11" s="31">
        <v>1.1299999999999999</v>
      </c>
      <c r="Q11" s="31">
        <v>0</v>
      </c>
      <c r="R11" s="31">
        <v>1.06</v>
      </c>
      <c r="S11" s="31">
        <v>0</v>
      </c>
      <c r="T11" s="31">
        <v>1.05</v>
      </c>
      <c r="U11" s="31">
        <v>0</v>
      </c>
      <c r="V11" s="31">
        <v>0.16</v>
      </c>
      <c r="W11" s="31">
        <v>0</v>
      </c>
      <c r="X11" s="31">
        <v>1.1100000000000001</v>
      </c>
      <c r="Y11" s="31">
        <v>0</v>
      </c>
      <c r="Z11" s="31">
        <v>0.68</v>
      </c>
      <c r="AA11" s="69">
        <f t="shared" si="0"/>
        <v>0</v>
      </c>
      <c r="AB11" s="69">
        <f t="shared" si="1"/>
        <v>7.67</v>
      </c>
      <c r="AC11" s="70">
        <f t="shared" si="2"/>
        <v>7.67</v>
      </c>
    </row>
    <row r="12" spans="1:30" ht="36.75" thickBot="1">
      <c r="A12" s="5" t="s">
        <v>18</v>
      </c>
      <c r="B12" s="2" t="s">
        <v>19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8.2000000000000003E-2</v>
      </c>
      <c r="I12" s="3">
        <v>0</v>
      </c>
      <c r="J12" s="3">
        <v>0</v>
      </c>
      <c r="K12" s="3">
        <v>0</v>
      </c>
      <c r="L12" s="23">
        <v>0</v>
      </c>
      <c r="M12" s="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69">
        <f t="shared" si="0"/>
        <v>0</v>
      </c>
      <c r="AB12" s="69">
        <f t="shared" si="1"/>
        <v>8.2000000000000003E-2</v>
      </c>
      <c r="AC12" s="70">
        <f t="shared" si="2"/>
        <v>8.2000000000000003E-2</v>
      </c>
    </row>
    <row r="13" spans="1:30" ht="22.5" customHeight="1" thickBot="1">
      <c r="A13" s="5" t="s">
        <v>71</v>
      </c>
      <c r="B13" s="2" t="s">
        <v>81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2.1000000000000001E-2</v>
      </c>
      <c r="I13" s="3">
        <v>0</v>
      </c>
      <c r="J13" s="3">
        <v>0</v>
      </c>
      <c r="K13" s="3">
        <v>0</v>
      </c>
      <c r="L13" s="23">
        <v>0</v>
      </c>
      <c r="M13" s="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69">
        <f t="shared" si="0"/>
        <v>0</v>
      </c>
      <c r="AB13" s="69">
        <f t="shared" si="1"/>
        <v>2.1000000000000001E-2</v>
      </c>
      <c r="AC13" s="70">
        <f t="shared" si="2"/>
        <v>2.1000000000000001E-2</v>
      </c>
    </row>
    <row r="14" spans="1:30" ht="27.75" thickBot="1">
      <c r="A14" s="5" t="s">
        <v>20</v>
      </c>
      <c r="B14" s="2" t="s">
        <v>21</v>
      </c>
      <c r="C14" s="3">
        <v>0</v>
      </c>
      <c r="D14" s="3">
        <v>0</v>
      </c>
      <c r="E14" s="3">
        <v>0</v>
      </c>
      <c r="F14" s="3">
        <v>0</v>
      </c>
      <c r="G14" s="3">
        <v>8.5999999999999993E-2</v>
      </c>
      <c r="H14" s="3">
        <v>7.0000000000000007E-2</v>
      </c>
      <c r="I14" s="3">
        <v>0</v>
      </c>
      <c r="J14" s="3">
        <v>0</v>
      </c>
      <c r="K14" s="3">
        <v>0</v>
      </c>
      <c r="L14" s="23">
        <v>1.6E-2</v>
      </c>
      <c r="M14" s="3">
        <v>0</v>
      </c>
      <c r="N14" s="23">
        <v>0.09</v>
      </c>
      <c r="O14" s="23">
        <v>0</v>
      </c>
      <c r="P14" s="23">
        <v>1.2E-2</v>
      </c>
      <c r="Q14" s="23">
        <v>2.5999999999999999E-2</v>
      </c>
      <c r="R14" s="23">
        <v>0</v>
      </c>
      <c r="S14" s="23">
        <v>1.2E-2</v>
      </c>
      <c r="T14" s="23">
        <v>0</v>
      </c>
      <c r="U14" s="23">
        <v>1.6E-2</v>
      </c>
      <c r="V14" s="23">
        <v>0</v>
      </c>
      <c r="W14" s="23">
        <v>1.2E-2</v>
      </c>
      <c r="X14" s="23">
        <v>0</v>
      </c>
      <c r="Y14" s="23">
        <v>0.01</v>
      </c>
      <c r="Z14" s="23">
        <v>0</v>
      </c>
      <c r="AA14" s="69">
        <f t="shared" si="0"/>
        <v>0.16200000000000001</v>
      </c>
      <c r="AB14" s="69">
        <f t="shared" si="1"/>
        <v>0.188</v>
      </c>
      <c r="AC14" s="70">
        <f t="shared" si="2"/>
        <v>0.35000000000000009</v>
      </c>
    </row>
    <row r="15" spans="1:30" ht="108.75" thickBot="1">
      <c r="A15" s="5" t="s">
        <v>22</v>
      </c>
      <c r="B15" s="2" t="s">
        <v>23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23">
        <v>0</v>
      </c>
      <c r="M15" s="3">
        <v>0</v>
      </c>
      <c r="N15" s="23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69">
        <f t="shared" si="0"/>
        <v>0</v>
      </c>
      <c r="AB15" s="69">
        <f t="shared" si="1"/>
        <v>0</v>
      </c>
      <c r="AC15" s="70">
        <f t="shared" si="2"/>
        <v>0</v>
      </c>
    </row>
    <row r="16" spans="1:30" ht="27.75" thickBot="1">
      <c r="A16" s="5" t="s">
        <v>24</v>
      </c>
      <c r="B16" s="2" t="s">
        <v>25</v>
      </c>
      <c r="C16" s="3">
        <v>0</v>
      </c>
      <c r="D16" s="3">
        <v>0</v>
      </c>
      <c r="E16" s="3">
        <v>0</v>
      </c>
      <c r="F16" s="3">
        <v>0</v>
      </c>
      <c r="G16" s="3">
        <v>0.24</v>
      </c>
      <c r="H16" s="3">
        <v>0.49</v>
      </c>
      <c r="I16" s="3">
        <v>0</v>
      </c>
      <c r="J16" s="3">
        <v>0</v>
      </c>
      <c r="K16" s="3">
        <v>0</v>
      </c>
      <c r="L16" s="23">
        <v>1.41</v>
      </c>
      <c r="M16" s="3">
        <v>0</v>
      </c>
      <c r="N16" s="23">
        <v>0</v>
      </c>
      <c r="O16" s="31">
        <v>0</v>
      </c>
      <c r="P16" s="31">
        <v>0.12</v>
      </c>
      <c r="Q16" s="31">
        <v>0</v>
      </c>
      <c r="R16" s="31">
        <v>0.61</v>
      </c>
      <c r="S16" s="31">
        <v>0.12</v>
      </c>
      <c r="T16" s="31">
        <v>0</v>
      </c>
      <c r="U16" s="31">
        <v>0.62</v>
      </c>
      <c r="V16" s="31">
        <v>0.65</v>
      </c>
      <c r="W16" s="31">
        <v>0.13500000000000001</v>
      </c>
      <c r="X16" s="31">
        <v>0</v>
      </c>
      <c r="Y16" s="31">
        <v>0</v>
      </c>
      <c r="Z16" s="31">
        <v>0.45</v>
      </c>
      <c r="AA16" s="69">
        <f t="shared" si="0"/>
        <v>1.115</v>
      </c>
      <c r="AB16" s="69">
        <f t="shared" si="1"/>
        <v>3.73</v>
      </c>
      <c r="AC16" s="70">
        <f t="shared" si="2"/>
        <v>4.8449999999999998</v>
      </c>
    </row>
    <row r="17" spans="1:29" ht="72.75" thickBot="1">
      <c r="A17" s="5" t="s">
        <v>26</v>
      </c>
      <c r="B17" s="2" t="s">
        <v>27</v>
      </c>
      <c r="C17" s="3">
        <v>0</v>
      </c>
      <c r="D17" s="3">
        <v>0</v>
      </c>
      <c r="E17" s="3">
        <v>0</v>
      </c>
      <c r="F17" s="3">
        <v>0</v>
      </c>
      <c r="G17" s="3">
        <v>0.85</v>
      </c>
      <c r="H17" s="3">
        <v>0.57999999999999996</v>
      </c>
      <c r="I17" s="3">
        <v>0</v>
      </c>
      <c r="J17" s="3">
        <v>0</v>
      </c>
      <c r="K17" s="3">
        <v>0</v>
      </c>
      <c r="L17" s="23">
        <v>0.48</v>
      </c>
      <c r="M17" s="3">
        <v>0</v>
      </c>
      <c r="N17" s="23">
        <v>0</v>
      </c>
      <c r="O17" s="31">
        <v>0</v>
      </c>
      <c r="P17" s="31">
        <v>0.11</v>
      </c>
      <c r="Q17" s="31">
        <v>0</v>
      </c>
      <c r="R17" s="31">
        <v>0.25</v>
      </c>
      <c r="S17" s="31">
        <v>0.15</v>
      </c>
      <c r="T17" s="31">
        <v>0</v>
      </c>
      <c r="U17" s="31">
        <v>0.12</v>
      </c>
      <c r="V17" s="31">
        <v>0.98</v>
      </c>
      <c r="W17" s="31">
        <v>0.72499999999999998</v>
      </c>
      <c r="X17" s="31">
        <v>0</v>
      </c>
      <c r="Y17" s="31">
        <v>0</v>
      </c>
      <c r="Z17" s="31">
        <v>0.54</v>
      </c>
      <c r="AA17" s="69">
        <f t="shared" si="0"/>
        <v>1.8450000000000002</v>
      </c>
      <c r="AB17" s="69">
        <f t="shared" si="1"/>
        <v>2.9400000000000004</v>
      </c>
      <c r="AC17" s="70">
        <f t="shared" si="2"/>
        <v>4.7850000000000001</v>
      </c>
    </row>
    <row r="18" spans="1:29" ht="59.25" customHeight="1" thickBot="1">
      <c r="A18" s="5" t="s">
        <v>70</v>
      </c>
      <c r="B18" s="2" t="s">
        <v>73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5.1999999999999998E-2</v>
      </c>
      <c r="I18" s="3">
        <v>0</v>
      </c>
      <c r="J18" s="3">
        <v>0</v>
      </c>
      <c r="K18" s="3">
        <v>0</v>
      </c>
      <c r="L18" s="23">
        <v>0</v>
      </c>
      <c r="M18" s="3">
        <v>0</v>
      </c>
      <c r="N18" s="23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69">
        <f t="shared" si="0"/>
        <v>0</v>
      </c>
      <c r="AB18" s="69">
        <f t="shared" si="1"/>
        <v>5.1999999999999998E-2</v>
      </c>
      <c r="AC18" s="70">
        <f t="shared" si="2"/>
        <v>5.1999999999999998E-2</v>
      </c>
    </row>
    <row r="19" spans="1:29" ht="18.75" thickBot="1">
      <c r="A19" s="5" t="s">
        <v>28</v>
      </c>
      <c r="B19" s="2" t="s">
        <v>29</v>
      </c>
      <c r="C19" s="3">
        <v>0</v>
      </c>
      <c r="D19" s="3">
        <v>0.52</v>
      </c>
      <c r="E19" s="3">
        <v>0</v>
      </c>
      <c r="F19" s="3">
        <v>0</v>
      </c>
      <c r="G19" s="3"/>
      <c r="H19" s="3">
        <v>0.88</v>
      </c>
      <c r="I19" s="3">
        <v>0</v>
      </c>
      <c r="J19" s="3">
        <v>0.9</v>
      </c>
      <c r="K19" s="3">
        <v>0</v>
      </c>
      <c r="L19" s="23">
        <v>2.62</v>
      </c>
      <c r="M19" s="3">
        <v>0</v>
      </c>
      <c r="N19" s="23">
        <v>0.99</v>
      </c>
      <c r="O19" s="31">
        <v>0</v>
      </c>
      <c r="P19" s="31">
        <v>0.48</v>
      </c>
      <c r="Q19" s="31">
        <v>0</v>
      </c>
      <c r="R19" s="31">
        <v>0.94</v>
      </c>
      <c r="S19" s="31">
        <v>0</v>
      </c>
      <c r="T19" s="31">
        <v>1.81</v>
      </c>
      <c r="U19" s="31">
        <v>0</v>
      </c>
      <c r="V19" s="31">
        <v>0.79</v>
      </c>
      <c r="W19" s="31">
        <v>0</v>
      </c>
      <c r="X19" s="31">
        <v>0.8</v>
      </c>
      <c r="Y19" s="31">
        <v>0</v>
      </c>
      <c r="Z19" s="31">
        <v>0.87</v>
      </c>
      <c r="AA19" s="69">
        <f t="shared" si="0"/>
        <v>0</v>
      </c>
      <c r="AB19" s="69">
        <f t="shared" si="1"/>
        <v>11.6</v>
      </c>
      <c r="AC19" s="70">
        <f t="shared" si="2"/>
        <v>11.6</v>
      </c>
    </row>
    <row r="20" spans="1:29" ht="18.75" thickBot="1">
      <c r="A20" s="5" t="s">
        <v>30</v>
      </c>
      <c r="B20" s="2" t="s">
        <v>31</v>
      </c>
      <c r="C20" s="3">
        <v>0</v>
      </c>
      <c r="D20" s="4">
        <v>0</v>
      </c>
      <c r="E20" s="3">
        <v>0</v>
      </c>
      <c r="F20" s="4">
        <v>0</v>
      </c>
      <c r="G20" s="4">
        <v>0.1</v>
      </c>
      <c r="H20" s="4">
        <v>0.02</v>
      </c>
      <c r="I20" s="3">
        <v>0</v>
      </c>
      <c r="J20" s="4">
        <v>0</v>
      </c>
      <c r="K20" s="4">
        <v>0</v>
      </c>
      <c r="L20" s="24">
        <v>0.47</v>
      </c>
      <c r="M20" s="3">
        <v>0</v>
      </c>
      <c r="N20" s="24">
        <v>0</v>
      </c>
      <c r="O20" s="24">
        <v>0</v>
      </c>
      <c r="P20" s="24">
        <v>1.2</v>
      </c>
      <c r="Q20" s="24">
        <v>0</v>
      </c>
      <c r="R20" s="24">
        <v>0.39</v>
      </c>
      <c r="S20" s="24">
        <v>0.11</v>
      </c>
      <c r="T20" s="24">
        <v>0</v>
      </c>
      <c r="U20" s="24">
        <v>0.28000000000000003</v>
      </c>
      <c r="V20" s="24">
        <v>0.42</v>
      </c>
      <c r="W20" s="24">
        <v>0.12</v>
      </c>
      <c r="X20" s="24">
        <v>0</v>
      </c>
      <c r="Y20" s="28">
        <v>0</v>
      </c>
      <c r="Z20" s="24">
        <v>0.35</v>
      </c>
      <c r="AA20" s="69">
        <f t="shared" si="0"/>
        <v>0.6100000000000001</v>
      </c>
      <c r="AB20" s="69">
        <f t="shared" si="1"/>
        <v>2.85</v>
      </c>
      <c r="AC20" s="70">
        <f t="shared" si="2"/>
        <v>3.4600000000000004</v>
      </c>
    </row>
    <row r="21" spans="1:29" ht="36.75" thickBot="1">
      <c r="A21" s="5" t="s">
        <v>32</v>
      </c>
      <c r="B21" s="2" t="s">
        <v>33</v>
      </c>
      <c r="C21" s="3">
        <v>0</v>
      </c>
      <c r="D21" s="4">
        <v>0.44</v>
      </c>
      <c r="E21" s="3">
        <v>0</v>
      </c>
      <c r="F21" s="4">
        <v>0.9</v>
      </c>
      <c r="G21" s="4">
        <v>0</v>
      </c>
      <c r="H21" s="4">
        <v>0.38</v>
      </c>
      <c r="I21" s="3">
        <v>0</v>
      </c>
      <c r="J21" s="4">
        <v>0.52</v>
      </c>
      <c r="K21" s="4">
        <v>0</v>
      </c>
      <c r="L21" s="24">
        <v>0.94</v>
      </c>
      <c r="M21" s="3">
        <v>0</v>
      </c>
      <c r="N21" s="24">
        <v>0.36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0.42</v>
      </c>
      <c r="U21" s="29">
        <v>0</v>
      </c>
      <c r="V21" s="29">
        <v>0</v>
      </c>
      <c r="W21" s="29">
        <v>0</v>
      </c>
      <c r="X21" s="29">
        <v>0.45</v>
      </c>
      <c r="Y21" s="31">
        <v>0</v>
      </c>
      <c r="Z21" s="29">
        <v>0.46</v>
      </c>
      <c r="AA21" s="69">
        <f t="shared" si="0"/>
        <v>0</v>
      </c>
      <c r="AB21" s="69">
        <f t="shared" si="1"/>
        <v>4.87</v>
      </c>
      <c r="AC21" s="70">
        <f t="shared" si="2"/>
        <v>4.87</v>
      </c>
    </row>
    <row r="22" spans="1:29" ht="45.75" thickBot="1">
      <c r="A22" s="5" t="s">
        <v>34</v>
      </c>
      <c r="B22" s="2" t="s">
        <v>35</v>
      </c>
      <c r="C22" s="3">
        <v>0</v>
      </c>
      <c r="D22" s="3">
        <v>2.74</v>
      </c>
      <c r="E22" s="3">
        <v>0</v>
      </c>
      <c r="F22" s="3">
        <v>2.13</v>
      </c>
      <c r="G22" s="3">
        <v>0</v>
      </c>
      <c r="H22" s="3">
        <v>2.34</v>
      </c>
      <c r="I22" s="3">
        <v>0</v>
      </c>
      <c r="J22" s="3">
        <v>5.32</v>
      </c>
      <c r="K22" s="3">
        <v>0</v>
      </c>
      <c r="L22" s="23">
        <v>5.04</v>
      </c>
      <c r="M22" s="3">
        <v>0</v>
      </c>
      <c r="N22" s="23">
        <v>5.8</v>
      </c>
      <c r="O22" s="31">
        <v>0</v>
      </c>
      <c r="P22" s="31">
        <v>5.24</v>
      </c>
      <c r="Q22" s="31">
        <v>0</v>
      </c>
      <c r="R22" s="31">
        <v>6.5</v>
      </c>
      <c r="S22" s="31">
        <v>0</v>
      </c>
      <c r="T22" s="31">
        <v>5.56</v>
      </c>
      <c r="U22" s="31">
        <v>0</v>
      </c>
      <c r="V22" s="31">
        <v>4.95</v>
      </c>
      <c r="W22" s="31">
        <v>0</v>
      </c>
      <c r="X22" s="31">
        <v>4.08</v>
      </c>
      <c r="Y22" s="28">
        <v>0</v>
      </c>
      <c r="Z22" s="31">
        <v>2.65</v>
      </c>
      <c r="AA22" s="69">
        <f t="shared" si="0"/>
        <v>0</v>
      </c>
      <c r="AB22" s="69">
        <f t="shared" si="1"/>
        <v>52.35</v>
      </c>
      <c r="AC22" s="70">
        <f t="shared" si="2"/>
        <v>52.35</v>
      </c>
    </row>
    <row r="23" spans="1:29" ht="36.75" thickBot="1">
      <c r="A23" s="5" t="s">
        <v>64</v>
      </c>
      <c r="B23" s="2" t="s">
        <v>65</v>
      </c>
      <c r="C23" s="3">
        <v>0</v>
      </c>
      <c r="D23" s="3">
        <v>0.3</v>
      </c>
      <c r="E23" s="3">
        <v>0</v>
      </c>
      <c r="F23" s="3">
        <v>0.25</v>
      </c>
      <c r="G23" s="3">
        <v>0</v>
      </c>
      <c r="H23" s="3">
        <v>0.14000000000000001</v>
      </c>
      <c r="I23" s="3">
        <v>0</v>
      </c>
      <c r="J23" s="3">
        <v>0.36</v>
      </c>
      <c r="K23" s="3">
        <v>0</v>
      </c>
      <c r="L23" s="23">
        <v>0.14000000000000001</v>
      </c>
      <c r="M23" s="3">
        <v>0</v>
      </c>
      <c r="N23" s="23">
        <v>0.3</v>
      </c>
      <c r="O23" s="23">
        <v>0</v>
      </c>
      <c r="P23" s="23">
        <v>0.40899999999999997</v>
      </c>
      <c r="Q23" s="23">
        <v>0</v>
      </c>
      <c r="R23" s="23">
        <v>0.35</v>
      </c>
      <c r="S23" s="23">
        <v>0</v>
      </c>
      <c r="T23" s="23">
        <v>0.45</v>
      </c>
      <c r="U23" s="23">
        <v>0</v>
      </c>
      <c r="V23" s="23">
        <v>0.56000000000000005</v>
      </c>
      <c r="W23" s="23">
        <v>0</v>
      </c>
      <c r="X23" s="23">
        <v>0.53</v>
      </c>
      <c r="Y23" s="31">
        <v>0</v>
      </c>
      <c r="Z23" s="23">
        <v>0.18</v>
      </c>
      <c r="AA23" s="69">
        <f t="shared" si="0"/>
        <v>0</v>
      </c>
      <c r="AB23" s="69">
        <f t="shared" si="1"/>
        <v>3.9690000000000007</v>
      </c>
      <c r="AC23" s="70">
        <f t="shared" si="2"/>
        <v>3.9690000000000007</v>
      </c>
    </row>
    <row r="24" spans="1:29" ht="90.75" thickBot="1">
      <c r="A24" s="5" t="s">
        <v>66</v>
      </c>
      <c r="B24" s="2" t="s">
        <v>80</v>
      </c>
      <c r="C24" s="3">
        <v>0</v>
      </c>
      <c r="D24" s="3">
        <v>2.56</v>
      </c>
      <c r="E24" s="3">
        <v>0</v>
      </c>
      <c r="F24" s="3">
        <v>22.14</v>
      </c>
      <c r="G24" s="3">
        <v>0</v>
      </c>
      <c r="H24" s="3">
        <v>12.8</v>
      </c>
      <c r="I24" s="3">
        <v>0</v>
      </c>
      <c r="J24" s="3">
        <v>27.36</v>
      </c>
      <c r="K24" s="3">
        <v>0</v>
      </c>
      <c r="L24" s="23">
        <v>27.81</v>
      </c>
      <c r="M24" s="3">
        <v>0</v>
      </c>
      <c r="N24" s="23">
        <v>21.74</v>
      </c>
      <c r="O24" s="23">
        <v>0</v>
      </c>
      <c r="P24" s="23">
        <v>37.04</v>
      </c>
      <c r="Q24" s="23">
        <v>0</v>
      </c>
      <c r="R24" s="23">
        <v>27.09</v>
      </c>
      <c r="S24" s="23">
        <v>0</v>
      </c>
      <c r="T24" s="23">
        <v>26.24</v>
      </c>
      <c r="U24" s="23">
        <v>0</v>
      </c>
      <c r="V24" s="23">
        <v>0</v>
      </c>
      <c r="W24" s="23">
        <v>0</v>
      </c>
      <c r="X24" s="23">
        <v>8.8000000000000007</v>
      </c>
      <c r="Y24" s="23">
        <v>0</v>
      </c>
      <c r="Z24" s="23">
        <v>6.55</v>
      </c>
      <c r="AA24" s="69">
        <f t="shared" si="0"/>
        <v>0</v>
      </c>
      <c r="AB24" s="69">
        <f t="shared" si="1"/>
        <v>220.13000000000002</v>
      </c>
      <c r="AC24" s="70">
        <f t="shared" si="2"/>
        <v>220.13000000000002</v>
      </c>
    </row>
    <row r="25" spans="1:29" ht="45.75" thickBot="1">
      <c r="A25" s="5" t="s">
        <v>36</v>
      </c>
      <c r="B25" s="2" t="s">
        <v>37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23">
        <v>0</v>
      </c>
      <c r="M25" s="3">
        <v>0</v>
      </c>
      <c r="N25" s="23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31">
        <v>0</v>
      </c>
      <c r="Z25" s="28">
        <v>0</v>
      </c>
      <c r="AA25" s="69">
        <f t="shared" si="0"/>
        <v>0</v>
      </c>
      <c r="AB25" s="69">
        <f t="shared" si="1"/>
        <v>0</v>
      </c>
      <c r="AC25" s="70">
        <f t="shared" si="2"/>
        <v>0</v>
      </c>
    </row>
    <row r="26" spans="1:29" ht="15.75" thickBot="1">
      <c r="A26" s="5" t="s">
        <v>38</v>
      </c>
      <c r="B26" s="2" t="s">
        <v>39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23">
        <v>0</v>
      </c>
      <c r="M26" s="3">
        <v>0</v>
      </c>
      <c r="N26" s="23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69">
        <f t="shared" si="0"/>
        <v>0</v>
      </c>
      <c r="AB26" s="69">
        <f t="shared" si="1"/>
        <v>0</v>
      </c>
      <c r="AC26" s="70">
        <f t="shared" si="2"/>
        <v>0</v>
      </c>
    </row>
    <row r="27" spans="1:29" ht="15.75" thickBot="1">
      <c r="A27" s="5" t="s">
        <v>40</v>
      </c>
      <c r="B27" s="2" t="s">
        <v>41</v>
      </c>
      <c r="C27" s="3">
        <v>0</v>
      </c>
      <c r="D27" s="3">
        <v>0.45</v>
      </c>
      <c r="E27" s="3">
        <v>0</v>
      </c>
      <c r="F27" s="3">
        <v>0.54</v>
      </c>
      <c r="G27" s="3">
        <v>0</v>
      </c>
      <c r="H27" s="3">
        <v>0.34</v>
      </c>
      <c r="I27" s="3">
        <v>0</v>
      </c>
      <c r="J27" s="3">
        <v>2.65</v>
      </c>
      <c r="K27" s="3"/>
      <c r="L27" s="23">
        <v>1.0900000000000001</v>
      </c>
      <c r="M27" s="3">
        <v>0</v>
      </c>
      <c r="N27" s="23">
        <v>0.6</v>
      </c>
      <c r="O27" s="23">
        <v>0</v>
      </c>
      <c r="P27" s="23">
        <v>0.38</v>
      </c>
      <c r="Q27" s="23">
        <v>0</v>
      </c>
      <c r="R27" s="23">
        <v>0.83</v>
      </c>
      <c r="S27" s="23">
        <v>0</v>
      </c>
      <c r="T27" s="23">
        <v>0.73</v>
      </c>
      <c r="U27" s="23">
        <v>0</v>
      </c>
      <c r="V27" s="23">
        <v>1.45</v>
      </c>
      <c r="W27" s="23">
        <v>0</v>
      </c>
      <c r="X27" s="23">
        <v>1.01</v>
      </c>
      <c r="Y27" s="31">
        <v>0</v>
      </c>
      <c r="Z27" s="23">
        <v>0.66</v>
      </c>
      <c r="AA27" s="69">
        <f t="shared" si="0"/>
        <v>0</v>
      </c>
      <c r="AB27" s="69">
        <f t="shared" si="1"/>
        <v>10.729999999999999</v>
      </c>
      <c r="AC27" s="70">
        <f t="shared" si="2"/>
        <v>10.729999999999999</v>
      </c>
    </row>
    <row r="28" spans="1:29" ht="27.75" thickBot="1">
      <c r="A28" s="5" t="s">
        <v>42</v>
      </c>
      <c r="B28" s="2" t="s">
        <v>43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23">
        <v>0</v>
      </c>
      <c r="M28" s="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31">
        <v>0</v>
      </c>
      <c r="Z28" s="23">
        <v>0</v>
      </c>
      <c r="AA28" s="69">
        <f t="shared" si="0"/>
        <v>0</v>
      </c>
      <c r="AB28" s="69">
        <f t="shared" si="1"/>
        <v>0</v>
      </c>
      <c r="AC28" s="70">
        <f t="shared" si="2"/>
        <v>0</v>
      </c>
    </row>
    <row r="29" spans="1:29" ht="18.75" thickBot="1">
      <c r="A29" s="5" t="s">
        <v>44</v>
      </c>
      <c r="B29" s="2" t="s">
        <v>45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23">
        <v>0</v>
      </c>
      <c r="M29" s="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31">
        <v>0</v>
      </c>
      <c r="Z29" s="23">
        <v>0</v>
      </c>
      <c r="AA29" s="69">
        <f t="shared" si="0"/>
        <v>0</v>
      </c>
      <c r="AB29" s="69">
        <f t="shared" si="1"/>
        <v>0</v>
      </c>
      <c r="AC29" s="70">
        <f t="shared" si="2"/>
        <v>0</v>
      </c>
    </row>
    <row r="30" spans="1:29" ht="18.75" thickBot="1">
      <c r="A30" s="5" t="s">
        <v>46</v>
      </c>
      <c r="B30" s="2" t="s">
        <v>47</v>
      </c>
      <c r="C30" s="3">
        <v>28.92</v>
      </c>
      <c r="D30" s="3">
        <v>1.1000000000000001</v>
      </c>
      <c r="E30" s="3">
        <v>17.22</v>
      </c>
      <c r="F30" s="3">
        <v>2.84</v>
      </c>
      <c r="G30" s="3">
        <v>23.42</v>
      </c>
      <c r="H30" s="3">
        <v>0.8</v>
      </c>
      <c r="I30" s="3">
        <v>20.2</v>
      </c>
      <c r="J30" s="3">
        <v>2.48</v>
      </c>
      <c r="K30" s="3">
        <v>31.98</v>
      </c>
      <c r="L30" s="23">
        <v>0.92</v>
      </c>
      <c r="M30" s="3">
        <v>36.74</v>
      </c>
      <c r="N30" s="23">
        <v>0.68</v>
      </c>
      <c r="O30" s="28">
        <v>26.7</v>
      </c>
      <c r="P30" s="28">
        <v>0.56000000000000005</v>
      </c>
      <c r="Q30" s="28">
        <v>29.5</v>
      </c>
      <c r="R30" s="28">
        <v>0.68</v>
      </c>
      <c r="S30" s="28">
        <v>17.88</v>
      </c>
      <c r="T30" s="28">
        <v>0</v>
      </c>
      <c r="U30" s="28">
        <v>21.54</v>
      </c>
      <c r="V30" s="28">
        <v>0.74</v>
      </c>
      <c r="W30" s="28">
        <v>21.3</v>
      </c>
      <c r="X30" s="28">
        <v>0.55000000000000004</v>
      </c>
      <c r="Y30" s="28">
        <v>46.54</v>
      </c>
      <c r="Z30" s="28">
        <v>0.57999999999999996</v>
      </c>
      <c r="AA30" s="69">
        <f t="shared" si="0"/>
        <v>321.94</v>
      </c>
      <c r="AB30" s="69">
        <f t="shared" si="1"/>
        <v>11.930000000000001</v>
      </c>
      <c r="AC30" s="70">
        <f t="shared" si="2"/>
        <v>333.87000000000006</v>
      </c>
    </row>
    <row r="31" spans="1:29" ht="18.75" thickBot="1">
      <c r="A31" s="5" t="s">
        <v>62</v>
      </c>
      <c r="B31" s="2" t="s">
        <v>63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23">
        <v>0</v>
      </c>
      <c r="M31" s="3">
        <v>0</v>
      </c>
      <c r="N31" s="23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69">
        <f t="shared" si="0"/>
        <v>0</v>
      </c>
      <c r="AB31" s="69">
        <f t="shared" si="1"/>
        <v>0</v>
      </c>
      <c r="AC31" s="70">
        <f t="shared" si="2"/>
        <v>0</v>
      </c>
    </row>
    <row r="32" spans="1:29" ht="18.75" thickBot="1">
      <c r="A32" s="5" t="s">
        <v>48</v>
      </c>
      <c r="B32" s="2" t="s">
        <v>49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23">
        <v>0</v>
      </c>
      <c r="M32" s="3">
        <v>0</v>
      </c>
      <c r="N32" s="23">
        <v>0.28000000000000003</v>
      </c>
      <c r="O32" s="23">
        <v>0</v>
      </c>
      <c r="P32" s="23">
        <v>0</v>
      </c>
      <c r="Q32" s="23">
        <v>0</v>
      </c>
      <c r="R32" s="23">
        <v>0.25</v>
      </c>
      <c r="S32" s="23">
        <v>0</v>
      </c>
      <c r="T32" s="23">
        <v>0.27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69">
        <f t="shared" si="0"/>
        <v>0</v>
      </c>
      <c r="AB32" s="69">
        <f t="shared" si="1"/>
        <v>0.8</v>
      </c>
      <c r="AC32" s="70">
        <f t="shared" si="2"/>
        <v>0.8</v>
      </c>
    </row>
    <row r="33" spans="1:30" ht="27.75" thickBot="1">
      <c r="A33" s="5" t="s">
        <v>50</v>
      </c>
      <c r="B33" s="2" t="s">
        <v>51</v>
      </c>
      <c r="C33" s="3">
        <v>26.65</v>
      </c>
      <c r="D33" s="3">
        <v>0.76</v>
      </c>
      <c r="E33" s="3">
        <v>24.07</v>
      </c>
      <c r="F33" s="3">
        <v>0.48</v>
      </c>
      <c r="G33" s="3">
        <v>30.1</v>
      </c>
      <c r="H33" s="3">
        <v>0.92</v>
      </c>
      <c r="I33" s="3">
        <v>49.62</v>
      </c>
      <c r="J33" s="3">
        <v>1.88</v>
      </c>
      <c r="K33" s="3">
        <v>42.1</v>
      </c>
      <c r="L33" s="23">
        <v>1.6</v>
      </c>
      <c r="M33" s="3">
        <v>43.31</v>
      </c>
      <c r="N33" s="23">
        <v>1.52</v>
      </c>
      <c r="O33" s="23">
        <v>35.76</v>
      </c>
      <c r="P33" s="23">
        <v>1.46</v>
      </c>
      <c r="Q33" s="23">
        <v>43.82</v>
      </c>
      <c r="R33" s="23">
        <v>1.68</v>
      </c>
      <c r="S33" s="23">
        <v>37.96</v>
      </c>
      <c r="T33" s="23">
        <v>1.72</v>
      </c>
      <c r="U33" s="23">
        <v>43.73</v>
      </c>
      <c r="V33" s="23">
        <v>1.28</v>
      </c>
      <c r="W33" s="23">
        <v>25.66</v>
      </c>
      <c r="X33" s="23">
        <v>1.1599999999999999</v>
      </c>
      <c r="Y33" s="23">
        <v>86.76</v>
      </c>
      <c r="Z33" s="23">
        <v>1.8</v>
      </c>
      <c r="AA33" s="69">
        <f t="shared" si="0"/>
        <v>489.54</v>
      </c>
      <c r="AB33" s="69">
        <f t="shared" si="1"/>
        <v>16.260000000000002</v>
      </c>
      <c r="AC33" s="70">
        <f t="shared" si="2"/>
        <v>505.8</v>
      </c>
    </row>
    <row r="34" spans="1:30" ht="18.75" thickBot="1">
      <c r="A34" s="5" t="s">
        <v>52</v>
      </c>
      <c r="B34" s="2" t="s">
        <v>53</v>
      </c>
      <c r="C34" s="3">
        <v>16.57</v>
      </c>
      <c r="D34" s="3">
        <v>2.34</v>
      </c>
      <c r="E34" s="3">
        <v>7.97</v>
      </c>
      <c r="F34" s="3">
        <v>1.38</v>
      </c>
      <c r="G34" s="3">
        <v>9.0399999999999991</v>
      </c>
      <c r="H34" s="3">
        <v>1.5</v>
      </c>
      <c r="I34" s="3">
        <v>13.56</v>
      </c>
      <c r="J34" s="3">
        <v>3.36</v>
      </c>
      <c r="K34" s="3">
        <v>10.32</v>
      </c>
      <c r="L34" s="23">
        <v>2.98</v>
      </c>
      <c r="M34" s="3">
        <v>11.01</v>
      </c>
      <c r="N34" s="23">
        <v>2.16</v>
      </c>
      <c r="O34" s="23">
        <v>13.38</v>
      </c>
      <c r="P34" s="23">
        <v>2.9</v>
      </c>
      <c r="Q34" s="23">
        <v>12.22</v>
      </c>
      <c r="R34" s="23">
        <v>3.36</v>
      </c>
      <c r="S34" s="23">
        <v>10.9</v>
      </c>
      <c r="T34" s="23">
        <v>2.74</v>
      </c>
      <c r="U34" s="23">
        <v>11.65</v>
      </c>
      <c r="V34" s="23">
        <v>3.48</v>
      </c>
      <c r="W34" s="23">
        <v>6.68</v>
      </c>
      <c r="X34" s="23">
        <v>3.8</v>
      </c>
      <c r="Y34" s="23">
        <v>24.99</v>
      </c>
      <c r="Z34" s="23">
        <v>3.08</v>
      </c>
      <c r="AA34" s="69">
        <f t="shared" si="0"/>
        <v>148.29000000000002</v>
      </c>
      <c r="AB34" s="69">
        <f t="shared" si="1"/>
        <v>33.08</v>
      </c>
      <c r="AC34" s="70">
        <f t="shared" si="2"/>
        <v>181.37000000000003</v>
      </c>
    </row>
    <row r="35" spans="1:30" ht="63.75" thickBot="1">
      <c r="A35" s="6" t="s">
        <v>54</v>
      </c>
      <c r="B35" s="2" t="s">
        <v>55</v>
      </c>
      <c r="C35" s="3">
        <v>0</v>
      </c>
      <c r="D35" s="3">
        <v>0.06</v>
      </c>
      <c r="E35" s="3">
        <v>0</v>
      </c>
      <c r="F35" s="3">
        <v>0.06</v>
      </c>
      <c r="G35" s="3">
        <v>0</v>
      </c>
      <c r="H35" s="3">
        <v>0.18</v>
      </c>
      <c r="I35" s="11">
        <v>0</v>
      </c>
      <c r="J35" s="9">
        <v>0.26</v>
      </c>
      <c r="K35" s="3">
        <v>0</v>
      </c>
      <c r="L35" s="23">
        <v>0.16</v>
      </c>
      <c r="M35" s="3">
        <v>0</v>
      </c>
      <c r="N35" s="23">
        <v>0.23</v>
      </c>
      <c r="O35" s="23">
        <v>0</v>
      </c>
      <c r="P35" s="23">
        <v>0.18</v>
      </c>
      <c r="Q35" s="23">
        <v>0</v>
      </c>
      <c r="R35" s="23">
        <v>0.46</v>
      </c>
      <c r="S35" s="23">
        <v>0</v>
      </c>
      <c r="T35" s="23">
        <v>0.4</v>
      </c>
      <c r="U35" s="23">
        <v>0</v>
      </c>
      <c r="V35" s="23">
        <v>0.42</v>
      </c>
      <c r="W35" s="23">
        <v>0</v>
      </c>
      <c r="X35" s="23">
        <v>0.45</v>
      </c>
      <c r="Y35" s="23">
        <v>0</v>
      </c>
      <c r="Z35" s="23">
        <v>0.42</v>
      </c>
      <c r="AA35" s="69">
        <f t="shared" si="0"/>
        <v>0</v>
      </c>
      <c r="AB35" s="69">
        <f t="shared" si="1"/>
        <v>3.2800000000000002</v>
      </c>
      <c r="AC35" s="70">
        <f t="shared" si="2"/>
        <v>3.2800000000000002</v>
      </c>
    </row>
    <row r="36" spans="1:30" ht="15.75" thickBot="1">
      <c r="A36" s="5" t="s">
        <v>56</v>
      </c>
      <c r="B36" s="2" t="s">
        <v>57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10">
        <v>0</v>
      </c>
      <c r="J36" s="3">
        <v>0</v>
      </c>
      <c r="K36" s="3">
        <v>0</v>
      </c>
      <c r="L36" s="23">
        <v>0</v>
      </c>
      <c r="M36" s="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69">
        <f t="shared" si="0"/>
        <v>0</v>
      </c>
      <c r="AB36" s="69">
        <f t="shared" si="1"/>
        <v>0</v>
      </c>
      <c r="AC36" s="70">
        <f t="shared" si="2"/>
        <v>0</v>
      </c>
    </row>
    <row r="37" spans="1:30" ht="15.75" thickBot="1">
      <c r="A37" s="121" t="s">
        <v>58</v>
      </c>
      <c r="B37" s="122"/>
      <c r="C37" s="7">
        <f t="shared" ref="C37:AC37" si="3">SUM(C6:C36)</f>
        <v>328.06</v>
      </c>
      <c r="D37" s="7">
        <f t="shared" si="3"/>
        <v>13.829999999999998</v>
      </c>
      <c r="E37" s="7">
        <f t="shared" si="3"/>
        <v>259.8</v>
      </c>
      <c r="F37" s="7">
        <f t="shared" si="3"/>
        <v>38.72</v>
      </c>
      <c r="G37" s="8">
        <f t="shared" si="3"/>
        <v>340.51600000000008</v>
      </c>
      <c r="H37" s="8">
        <f t="shared" si="3"/>
        <v>38.095000000000006</v>
      </c>
      <c r="I37" s="8">
        <f t="shared" si="3"/>
        <v>492.76</v>
      </c>
      <c r="J37" s="8">
        <f t="shared" si="3"/>
        <v>108.95</v>
      </c>
      <c r="K37" s="8">
        <f t="shared" si="3"/>
        <v>501.32</v>
      </c>
      <c r="L37" s="27">
        <f t="shared" si="3"/>
        <v>92.915999999999983</v>
      </c>
      <c r="M37" s="8">
        <f t="shared" si="3"/>
        <v>463.06</v>
      </c>
      <c r="N37" s="27">
        <f t="shared" si="3"/>
        <v>74.36</v>
      </c>
      <c r="O37" s="26">
        <f t="shared" si="3"/>
        <v>455.76</v>
      </c>
      <c r="P37" s="26">
        <f t="shared" si="3"/>
        <v>96.661000000000016</v>
      </c>
      <c r="Q37" s="26">
        <f t="shared" si="3"/>
        <v>429.64600000000007</v>
      </c>
      <c r="R37" s="26">
        <f t="shared" si="3"/>
        <v>80.05</v>
      </c>
      <c r="S37" s="26">
        <f t="shared" si="3"/>
        <v>399.69199999999995</v>
      </c>
      <c r="T37" s="26">
        <f t="shared" si="3"/>
        <v>73.67</v>
      </c>
      <c r="U37" s="26">
        <f t="shared" si="3"/>
        <v>468.87599999999998</v>
      </c>
      <c r="V37" s="26">
        <f t="shared" si="3"/>
        <v>51.96</v>
      </c>
      <c r="W37" s="26">
        <f t="shared" si="3"/>
        <v>409.73200000000003</v>
      </c>
      <c r="X37" s="26">
        <f t="shared" si="3"/>
        <v>88.86</v>
      </c>
      <c r="Y37" s="20">
        <f t="shared" si="3"/>
        <v>480.46000000000004</v>
      </c>
      <c r="Z37" s="20">
        <f t="shared" si="3"/>
        <v>35.43</v>
      </c>
      <c r="AA37" s="79">
        <f>SUM(AA6:AA36)</f>
        <v>5029.6819999999998</v>
      </c>
      <c r="AB37" s="79">
        <f>SUM(AB6:AB36)</f>
        <v>793.50200000000018</v>
      </c>
      <c r="AC37" s="135">
        <f t="shared" si="3"/>
        <v>5823.1840000000011</v>
      </c>
      <c r="AD37" s="12"/>
    </row>
    <row r="38" spans="1:30" ht="15.75" thickBot="1">
      <c r="A38" s="123"/>
      <c r="B38" s="124"/>
      <c r="C38" s="107">
        <f>SUM(C37:D37)</f>
        <v>341.89</v>
      </c>
      <c r="D38" s="108"/>
      <c r="E38" s="107">
        <f t="shared" ref="E38" si="4">SUM(E37:F37)</f>
        <v>298.52</v>
      </c>
      <c r="F38" s="108"/>
      <c r="G38" s="107">
        <f t="shared" ref="G38" si="5">SUM(G37:H37)</f>
        <v>378.6110000000001</v>
      </c>
      <c r="H38" s="108"/>
      <c r="I38" s="107">
        <f t="shared" ref="I38" si="6">SUM(I37:J37)</f>
        <v>601.71</v>
      </c>
      <c r="J38" s="108"/>
      <c r="K38" s="107">
        <f t="shared" ref="K38" si="7">SUM(K37:L37)</f>
        <v>594.23599999999999</v>
      </c>
      <c r="L38" s="108"/>
      <c r="M38" s="107">
        <f t="shared" ref="M38" si="8">SUM(M37:N37)</f>
        <v>537.41999999999996</v>
      </c>
      <c r="N38" s="108"/>
      <c r="O38" s="107">
        <f t="shared" ref="O38" si="9">SUM(O37:P37)</f>
        <v>552.42100000000005</v>
      </c>
      <c r="P38" s="108"/>
      <c r="Q38" s="107">
        <f t="shared" ref="Q38" si="10">SUM(Q37:R37)</f>
        <v>509.69600000000008</v>
      </c>
      <c r="R38" s="108"/>
      <c r="S38" s="107">
        <f>SUM(S37:T37)</f>
        <v>473.36199999999997</v>
      </c>
      <c r="T38" s="108"/>
      <c r="U38" s="107">
        <f t="shared" ref="U38" si="11">SUM(U37:V37)</f>
        <v>520.83600000000001</v>
      </c>
      <c r="V38" s="108"/>
      <c r="W38" s="107">
        <f t="shared" ref="W38" si="12">SUM(W37:X37)</f>
        <v>498.59200000000004</v>
      </c>
      <c r="X38" s="108"/>
      <c r="Y38" s="109">
        <f>SUM(Y37:Z37)</f>
        <v>515.89</v>
      </c>
      <c r="Z38" s="110"/>
      <c r="AA38" s="80"/>
      <c r="AB38" s="80"/>
      <c r="AC38" s="137"/>
    </row>
  </sheetData>
  <mergeCells count="34">
    <mergeCell ref="A37:B38"/>
    <mergeCell ref="A1:AD1"/>
    <mergeCell ref="A3:A5"/>
    <mergeCell ref="B3:B5"/>
    <mergeCell ref="C3:D4"/>
    <mergeCell ref="E3:F4"/>
    <mergeCell ref="G3:H4"/>
    <mergeCell ref="I3:J4"/>
    <mergeCell ref="K3:L4"/>
    <mergeCell ref="M3:N4"/>
    <mergeCell ref="AC3:AC5"/>
    <mergeCell ref="U3:V4"/>
    <mergeCell ref="W3:X4"/>
    <mergeCell ref="Y3:Z4"/>
    <mergeCell ref="O3:P4"/>
    <mergeCell ref="Q3:R4"/>
    <mergeCell ref="AC37:AC38"/>
    <mergeCell ref="C38:D38"/>
    <mergeCell ref="E38:F38"/>
    <mergeCell ref="G38:H38"/>
    <mergeCell ref="I38:J38"/>
    <mergeCell ref="K38:L38"/>
    <mergeCell ref="M38:N38"/>
    <mergeCell ref="Y38:Z38"/>
    <mergeCell ref="O38:P38"/>
    <mergeCell ref="Q38:R38"/>
    <mergeCell ref="S38:T38"/>
    <mergeCell ref="U38:V38"/>
    <mergeCell ref="W38:X38"/>
    <mergeCell ref="S3:T4"/>
    <mergeCell ref="AA3:AA5"/>
    <mergeCell ref="AB3:AB5"/>
    <mergeCell ref="AA37:AA38"/>
    <mergeCell ref="AB37:AB38"/>
  </mergeCells>
  <pageMargins left="0.11811023622047245" right="0.11811023622047245" top="0.19685039370078741" bottom="0.15748031496062992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7"/>
  <sheetViews>
    <sheetView zoomScale="90" zoomScaleNormal="90" workbookViewId="0">
      <selection activeCell="AF6" sqref="AF6"/>
    </sheetView>
  </sheetViews>
  <sheetFormatPr defaultRowHeight="15"/>
  <cols>
    <col min="1" max="1" width="9.5703125" customWidth="1"/>
    <col min="3" max="4" width="5.85546875" customWidth="1"/>
    <col min="5" max="5" width="5.7109375" customWidth="1"/>
    <col min="6" max="6" width="5.85546875" customWidth="1"/>
    <col min="7" max="7" width="5.28515625" customWidth="1"/>
    <col min="8" max="8" width="5.5703125" customWidth="1"/>
    <col min="9" max="9" width="5.7109375" customWidth="1"/>
    <col min="10" max="10" width="5.42578125" customWidth="1"/>
    <col min="11" max="11" width="6.140625" customWidth="1"/>
    <col min="12" max="12" width="6" customWidth="1"/>
    <col min="13" max="13" width="5.85546875" customWidth="1"/>
    <col min="14" max="15" width="6" customWidth="1"/>
    <col min="16" max="16" width="5.140625" customWidth="1"/>
    <col min="17" max="17" width="5.85546875" customWidth="1"/>
    <col min="18" max="19" width="6.140625" customWidth="1"/>
    <col min="20" max="20" width="5.5703125" customWidth="1"/>
    <col min="21" max="22" width="6.140625" customWidth="1"/>
    <col min="23" max="23" width="4.85546875" customWidth="1"/>
    <col min="24" max="24" width="5.7109375" customWidth="1"/>
    <col min="25" max="25" width="6.140625" customWidth="1"/>
    <col min="26" max="26" width="5.140625" customWidth="1"/>
    <col min="27" max="27" width="9.140625" customWidth="1"/>
    <col min="28" max="28" width="7.85546875" customWidth="1"/>
    <col min="29" max="29" width="8" customWidth="1"/>
  </cols>
  <sheetData>
    <row r="1" spans="1:30" ht="15.75" thickBot="1">
      <c r="A1" s="125" t="s">
        <v>69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7"/>
    </row>
    <row r="2" spans="1:30" ht="15.75" thickBot="1">
      <c r="O2" s="30"/>
      <c r="P2" s="30"/>
    </row>
    <row r="3" spans="1:30">
      <c r="A3" s="130" t="s">
        <v>1</v>
      </c>
      <c r="B3" s="130" t="s">
        <v>2</v>
      </c>
      <c r="C3" s="140">
        <v>43466</v>
      </c>
      <c r="D3" s="141"/>
      <c r="E3" s="140">
        <v>43497</v>
      </c>
      <c r="F3" s="141"/>
      <c r="G3" s="140">
        <v>43525</v>
      </c>
      <c r="H3" s="141"/>
      <c r="I3" s="140">
        <v>43556</v>
      </c>
      <c r="J3" s="141"/>
      <c r="K3" s="140">
        <v>43586</v>
      </c>
      <c r="L3" s="141"/>
      <c r="M3" s="140">
        <v>43617</v>
      </c>
      <c r="N3" s="141"/>
      <c r="O3" s="140">
        <v>43647</v>
      </c>
      <c r="P3" s="141"/>
      <c r="Q3" s="140">
        <v>43678</v>
      </c>
      <c r="R3" s="141"/>
      <c r="S3" s="140">
        <v>43709</v>
      </c>
      <c r="T3" s="141"/>
      <c r="U3" s="140">
        <v>43739</v>
      </c>
      <c r="V3" s="141"/>
      <c r="W3" s="140">
        <v>43770</v>
      </c>
      <c r="X3" s="141"/>
      <c r="Y3" s="140">
        <v>43800</v>
      </c>
      <c r="Z3" s="141"/>
      <c r="AA3" s="144" t="s">
        <v>87</v>
      </c>
      <c r="AB3" s="144" t="s">
        <v>86</v>
      </c>
      <c r="AC3" s="135" t="s">
        <v>60</v>
      </c>
      <c r="AD3" s="13"/>
    </row>
    <row r="4" spans="1:30" ht="15.75" thickBot="1">
      <c r="A4" s="131"/>
      <c r="B4" s="131"/>
      <c r="C4" s="142"/>
      <c r="D4" s="143"/>
      <c r="E4" s="142"/>
      <c r="F4" s="143"/>
      <c r="G4" s="142"/>
      <c r="H4" s="143"/>
      <c r="I4" s="142"/>
      <c r="J4" s="143"/>
      <c r="K4" s="142"/>
      <c r="L4" s="143"/>
      <c r="M4" s="142"/>
      <c r="N4" s="143"/>
      <c r="O4" s="142"/>
      <c r="P4" s="143"/>
      <c r="Q4" s="142"/>
      <c r="R4" s="143"/>
      <c r="S4" s="142"/>
      <c r="T4" s="143"/>
      <c r="U4" s="142"/>
      <c r="V4" s="143"/>
      <c r="W4" s="142"/>
      <c r="X4" s="143"/>
      <c r="Y4" s="142"/>
      <c r="Z4" s="143"/>
      <c r="AA4" s="145"/>
      <c r="AB4" s="145"/>
      <c r="AC4" s="136"/>
    </row>
    <row r="5" spans="1:30" ht="34.5" thickBot="1">
      <c r="A5" s="132"/>
      <c r="B5" s="132"/>
      <c r="C5" s="38" t="s">
        <v>4</v>
      </c>
      <c r="D5" s="38" t="s">
        <v>5</v>
      </c>
      <c r="E5" s="38" t="s">
        <v>4</v>
      </c>
      <c r="F5" s="38" t="s">
        <v>5</v>
      </c>
      <c r="G5" s="38" t="s">
        <v>4</v>
      </c>
      <c r="H5" s="38" t="s">
        <v>5</v>
      </c>
      <c r="I5" s="38" t="s">
        <v>4</v>
      </c>
      <c r="J5" s="38" t="s">
        <v>5</v>
      </c>
      <c r="K5" s="38" t="s">
        <v>4</v>
      </c>
      <c r="L5" s="37" t="s">
        <v>5</v>
      </c>
      <c r="M5" s="38" t="s">
        <v>4</v>
      </c>
      <c r="N5" s="37" t="s">
        <v>5</v>
      </c>
      <c r="O5" s="38" t="s">
        <v>4</v>
      </c>
      <c r="P5" s="37" t="s">
        <v>5</v>
      </c>
      <c r="Q5" s="38" t="s">
        <v>4</v>
      </c>
      <c r="R5" s="37" t="s">
        <v>5</v>
      </c>
      <c r="S5" s="38" t="s">
        <v>4</v>
      </c>
      <c r="T5" s="37" t="s">
        <v>5</v>
      </c>
      <c r="U5" s="38" t="s">
        <v>4</v>
      </c>
      <c r="V5" s="37" t="s">
        <v>5</v>
      </c>
      <c r="W5" s="38" t="s">
        <v>4</v>
      </c>
      <c r="X5" s="37" t="s">
        <v>5</v>
      </c>
      <c r="Y5" s="38" t="s">
        <v>4</v>
      </c>
      <c r="Z5" s="37" t="s">
        <v>5</v>
      </c>
      <c r="AA5" s="146"/>
      <c r="AB5" s="146"/>
      <c r="AC5" s="137"/>
    </row>
    <row r="6" spans="1:30" ht="36.75" thickBot="1">
      <c r="A6" s="5" t="s">
        <v>6</v>
      </c>
      <c r="B6" s="2" t="s">
        <v>7</v>
      </c>
      <c r="C6" s="34">
        <v>249.36</v>
      </c>
      <c r="D6" s="34">
        <v>0</v>
      </c>
      <c r="E6" s="34">
        <v>242.78</v>
      </c>
      <c r="F6" s="34">
        <v>0</v>
      </c>
      <c r="G6" s="34">
        <v>228.32</v>
      </c>
      <c r="H6" s="34">
        <v>0</v>
      </c>
      <c r="I6" s="34">
        <v>278.22000000000003</v>
      </c>
      <c r="J6" s="34">
        <v>0</v>
      </c>
      <c r="K6" s="34">
        <v>260.48</v>
      </c>
      <c r="L6" s="39">
        <v>0</v>
      </c>
      <c r="M6" s="34">
        <v>217.5</v>
      </c>
      <c r="N6" s="39">
        <v>0</v>
      </c>
      <c r="O6" s="39">
        <v>229.26</v>
      </c>
      <c r="P6" s="39">
        <v>0</v>
      </c>
      <c r="Q6" s="39">
        <v>200.38</v>
      </c>
      <c r="R6" s="39">
        <v>0</v>
      </c>
      <c r="S6" s="39">
        <v>221.06</v>
      </c>
      <c r="T6" s="39">
        <v>0</v>
      </c>
      <c r="U6" s="39">
        <v>263.60000000000002</v>
      </c>
      <c r="V6" s="39">
        <v>0</v>
      </c>
      <c r="W6" s="39">
        <v>243.78</v>
      </c>
      <c r="X6" s="39">
        <v>0</v>
      </c>
      <c r="Y6" s="39">
        <v>258.82</v>
      </c>
      <c r="Z6" s="39">
        <v>0</v>
      </c>
      <c r="AA6" s="75">
        <f>C6+E6+G6+I6+K6+M6+O6+Q6+S6+U6+W6+Y6</f>
        <v>2893.5600000000004</v>
      </c>
      <c r="AB6" s="75">
        <f>D6+F6+H6+J6+L6+N6+P6+R6+T6+V6+X6+Z6</f>
        <v>0</v>
      </c>
      <c r="AC6" s="70">
        <f>SUM(C6:Z6)</f>
        <v>2893.5600000000004</v>
      </c>
    </row>
    <row r="7" spans="1:30" ht="27.75" thickBot="1">
      <c r="A7" s="5" t="s">
        <v>8</v>
      </c>
      <c r="B7" s="2" t="s">
        <v>9</v>
      </c>
      <c r="C7" s="34">
        <v>0</v>
      </c>
      <c r="D7" s="34">
        <v>3.4</v>
      </c>
      <c r="E7" s="34">
        <v>0</v>
      </c>
      <c r="F7" s="34">
        <v>11.54</v>
      </c>
      <c r="G7" s="34">
        <v>35.840000000000003</v>
      </c>
      <c r="H7" s="34">
        <v>15.62</v>
      </c>
      <c r="I7" s="34">
        <v>0</v>
      </c>
      <c r="J7" s="34">
        <v>14.52</v>
      </c>
      <c r="K7" s="34">
        <v>0</v>
      </c>
      <c r="L7" s="39">
        <v>11.66</v>
      </c>
      <c r="M7" s="34">
        <v>0</v>
      </c>
      <c r="N7" s="39">
        <v>14.18</v>
      </c>
      <c r="O7" s="40">
        <v>0</v>
      </c>
      <c r="P7" s="40">
        <v>20.52</v>
      </c>
      <c r="Q7" s="40">
        <v>0</v>
      </c>
      <c r="R7" s="40">
        <v>21.82</v>
      </c>
      <c r="S7" s="40">
        <v>8.34</v>
      </c>
      <c r="T7" s="40">
        <v>20.54</v>
      </c>
      <c r="U7" s="40">
        <v>15.08</v>
      </c>
      <c r="V7" s="40">
        <v>13.82</v>
      </c>
      <c r="W7" s="40">
        <v>20.5</v>
      </c>
      <c r="X7" s="40">
        <v>13.68</v>
      </c>
      <c r="Y7" s="40">
        <v>0</v>
      </c>
      <c r="Z7" s="40">
        <v>18.5</v>
      </c>
      <c r="AA7" s="75">
        <f t="shared" ref="AA7:AA35" si="0">C7+E7+G7+I7+K7+M7+O7+Q7+S7+U7+W7+Y7</f>
        <v>79.760000000000005</v>
      </c>
      <c r="AB7" s="75">
        <f t="shared" ref="AB7:AB35" si="1">D7+F7+H7+J7+L7+N7+P7+R7+T7+V7+X7+Z7</f>
        <v>179.79999999999998</v>
      </c>
      <c r="AC7" s="70">
        <f t="shared" ref="AC7:AC35" si="2">SUM(C7:Z7)</f>
        <v>259.56</v>
      </c>
    </row>
    <row r="8" spans="1:30" ht="27.75" thickBot="1">
      <c r="A8" s="5" t="s">
        <v>10</v>
      </c>
      <c r="B8" s="2" t="s">
        <v>11</v>
      </c>
      <c r="C8" s="34">
        <v>10.199999999999999</v>
      </c>
      <c r="D8" s="34">
        <v>4.66</v>
      </c>
      <c r="E8" s="34">
        <v>13.22</v>
      </c>
      <c r="F8" s="34">
        <v>16.52</v>
      </c>
      <c r="G8" s="34">
        <v>31.4</v>
      </c>
      <c r="H8" s="34">
        <v>27.18</v>
      </c>
      <c r="I8" s="34">
        <v>217.38</v>
      </c>
      <c r="J8" s="34">
        <v>38.72</v>
      </c>
      <c r="K8" s="34">
        <v>209.86</v>
      </c>
      <c r="L8" s="39">
        <v>20.13</v>
      </c>
      <c r="M8" s="34">
        <v>184.08</v>
      </c>
      <c r="N8" s="39">
        <v>27.42</v>
      </c>
      <c r="O8" s="41">
        <v>156.02000000000001</v>
      </c>
      <c r="P8" s="41">
        <v>23.47</v>
      </c>
      <c r="Q8" s="41">
        <v>141.75</v>
      </c>
      <c r="R8" s="41">
        <v>34.119999999999997</v>
      </c>
      <c r="S8" s="41">
        <v>132.84</v>
      </c>
      <c r="T8" s="41">
        <v>20.5</v>
      </c>
      <c r="U8" s="41">
        <v>196.04</v>
      </c>
      <c r="V8" s="41">
        <v>30.6</v>
      </c>
      <c r="W8" s="41">
        <v>74.92</v>
      </c>
      <c r="X8" s="41">
        <v>15.52</v>
      </c>
      <c r="Y8" s="41">
        <v>73.12</v>
      </c>
      <c r="Z8" s="41">
        <v>4.74</v>
      </c>
      <c r="AA8" s="75">
        <f t="shared" si="0"/>
        <v>1440.83</v>
      </c>
      <c r="AB8" s="75">
        <f t="shared" si="1"/>
        <v>263.58</v>
      </c>
      <c r="AC8" s="70">
        <f t="shared" si="2"/>
        <v>1704.4099999999996</v>
      </c>
    </row>
    <row r="9" spans="1:30" ht="15.75" thickBot="1">
      <c r="A9" s="5" t="s">
        <v>12</v>
      </c>
      <c r="B9" s="2" t="s">
        <v>13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9">
        <v>0</v>
      </c>
      <c r="M9" s="34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75">
        <f t="shared" si="0"/>
        <v>0</v>
      </c>
      <c r="AB9" s="75">
        <f t="shared" si="1"/>
        <v>0</v>
      </c>
      <c r="AC9" s="70">
        <f t="shared" si="2"/>
        <v>0</v>
      </c>
    </row>
    <row r="10" spans="1:30" ht="15.75" thickBot="1">
      <c r="A10" s="5" t="s">
        <v>14</v>
      </c>
      <c r="B10" s="2" t="s">
        <v>15</v>
      </c>
      <c r="C10" s="34">
        <v>0</v>
      </c>
      <c r="D10" s="34">
        <v>0</v>
      </c>
      <c r="E10" s="34">
        <v>0</v>
      </c>
      <c r="F10" s="34">
        <v>0.28999999999999998</v>
      </c>
      <c r="G10" s="34">
        <v>0</v>
      </c>
      <c r="H10" s="34">
        <v>0.35</v>
      </c>
      <c r="I10" s="34">
        <v>0</v>
      </c>
      <c r="J10" s="34">
        <v>0.36</v>
      </c>
      <c r="K10" s="34">
        <v>0</v>
      </c>
      <c r="L10" s="39">
        <v>0</v>
      </c>
      <c r="M10" s="34">
        <v>0</v>
      </c>
      <c r="N10" s="39">
        <v>0</v>
      </c>
      <c r="O10" s="40">
        <v>0</v>
      </c>
      <c r="P10" s="40">
        <v>0.83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75">
        <f t="shared" si="0"/>
        <v>0</v>
      </c>
      <c r="AB10" s="75">
        <f t="shared" si="1"/>
        <v>1.8299999999999998</v>
      </c>
      <c r="AC10" s="70">
        <f t="shared" si="2"/>
        <v>1.8299999999999998</v>
      </c>
    </row>
    <row r="11" spans="1:30" ht="15.75" thickBot="1">
      <c r="A11" s="5" t="s">
        <v>16</v>
      </c>
      <c r="B11" s="2" t="s">
        <v>17</v>
      </c>
      <c r="C11" s="34">
        <v>0</v>
      </c>
      <c r="D11" s="34">
        <v>0.39</v>
      </c>
      <c r="E11" s="34">
        <v>0</v>
      </c>
      <c r="F11" s="34">
        <v>0.79</v>
      </c>
      <c r="G11" s="34">
        <v>0</v>
      </c>
      <c r="H11" s="34">
        <v>0.94</v>
      </c>
      <c r="I11" s="34">
        <v>0</v>
      </c>
      <c r="J11" s="34">
        <v>0.93</v>
      </c>
      <c r="K11" s="34">
        <v>0</v>
      </c>
      <c r="L11" s="39">
        <v>0.48</v>
      </c>
      <c r="M11" s="34">
        <v>0</v>
      </c>
      <c r="N11" s="39">
        <v>2.0099999999999998</v>
      </c>
      <c r="O11" s="41">
        <v>0</v>
      </c>
      <c r="P11" s="41">
        <v>2.1</v>
      </c>
      <c r="Q11" s="41">
        <v>0</v>
      </c>
      <c r="R11" s="41">
        <v>0.98</v>
      </c>
      <c r="S11" s="41">
        <v>0</v>
      </c>
      <c r="T11" s="41">
        <v>1.65</v>
      </c>
      <c r="U11" s="41">
        <v>0</v>
      </c>
      <c r="V11" s="41">
        <v>0.55000000000000004</v>
      </c>
      <c r="W11" s="41">
        <v>0</v>
      </c>
      <c r="X11" s="41">
        <v>0</v>
      </c>
      <c r="Y11" s="41">
        <v>0</v>
      </c>
      <c r="Z11" s="41">
        <v>0.98</v>
      </c>
      <c r="AA11" s="75">
        <f t="shared" si="0"/>
        <v>0</v>
      </c>
      <c r="AB11" s="75">
        <f t="shared" si="1"/>
        <v>11.800000000000002</v>
      </c>
      <c r="AC11" s="70">
        <f t="shared" si="2"/>
        <v>11.800000000000002</v>
      </c>
    </row>
    <row r="12" spans="1:30" ht="36.75" thickBot="1">
      <c r="A12" s="5" t="s">
        <v>18</v>
      </c>
      <c r="B12" s="2" t="s">
        <v>19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4.4999999999999998E-2</v>
      </c>
      <c r="I12" s="34">
        <v>0</v>
      </c>
      <c r="J12" s="34">
        <v>0</v>
      </c>
      <c r="K12" s="34">
        <v>0</v>
      </c>
      <c r="L12" s="39">
        <v>0</v>
      </c>
      <c r="M12" s="34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75">
        <f t="shared" si="0"/>
        <v>0</v>
      </c>
      <c r="AB12" s="75">
        <f t="shared" si="1"/>
        <v>4.4999999999999998E-2</v>
      </c>
      <c r="AC12" s="70">
        <f t="shared" si="2"/>
        <v>4.4999999999999998E-2</v>
      </c>
    </row>
    <row r="13" spans="1:30" ht="27.75" thickBot="1">
      <c r="A13" s="5" t="s">
        <v>20</v>
      </c>
      <c r="B13" s="2" t="s">
        <v>21</v>
      </c>
      <c r="C13" s="34">
        <v>1.4999999999999999E-2</v>
      </c>
      <c r="D13" s="34">
        <v>0</v>
      </c>
      <c r="E13" s="34">
        <v>1.7999999999999999E-2</v>
      </c>
      <c r="F13" s="34">
        <v>0</v>
      </c>
      <c r="G13" s="34">
        <v>1.4999999999999999E-2</v>
      </c>
      <c r="H13" s="34">
        <v>5.5E-2</v>
      </c>
      <c r="I13" s="34">
        <v>1.6E-2</v>
      </c>
      <c r="J13" s="34">
        <v>0</v>
      </c>
      <c r="K13" s="34">
        <v>1.4E-2</v>
      </c>
      <c r="L13" s="39">
        <v>0</v>
      </c>
      <c r="M13" s="34">
        <v>1.0999999999999999E-2</v>
      </c>
      <c r="N13" s="39">
        <v>0</v>
      </c>
      <c r="O13" s="39">
        <v>1.4999999999999999E-2</v>
      </c>
      <c r="P13" s="39">
        <v>0</v>
      </c>
      <c r="Q13" s="39">
        <v>1.6E-2</v>
      </c>
      <c r="R13" s="39">
        <v>4.8000000000000001E-2</v>
      </c>
      <c r="S13" s="39">
        <v>1.2E-2</v>
      </c>
      <c r="T13" s="39">
        <v>0</v>
      </c>
      <c r="U13" s="39">
        <v>1.4999999999999999E-2</v>
      </c>
      <c r="V13" s="39">
        <v>0</v>
      </c>
      <c r="W13" s="39">
        <v>1.7000000000000001E-2</v>
      </c>
      <c r="X13" s="39">
        <v>0</v>
      </c>
      <c r="Y13" s="39">
        <v>0</v>
      </c>
      <c r="Z13" s="39">
        <v>0</v>
      </c>
      <c r="AA13" s="75">
        <f t="shared" si="0"/>
        <v>0.16400000000000003</v>
      </c>
      <c r="AB13" s="75">
        <f t="shared" si="1"/>
        <v>0.10300000000000001</v>
      </c>
      <c r="AC13" s="70">
        <f t="shared" si="2"/>
        <v>0.26700000000000007</v>
      </c>
    </row>
    <row r="14" spans="1:30" ht="77.25" customHeight="1" thickBot="1">
      <c r="A14" s="5" t="s">
        <v>22</v>
      </c>
      <c r="B14" s="2" t="s">
        <v>23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9">
        <v>0</v>
      </c>
      <c r="M14" s="34">
        <v>0</v>
      </c>
      <c r="N14" s="39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75">
        <f t="shared" si="0"/>
        <v>0</v>
      </c>
      <c r="AB14" s="75">
        <f t="shared" si="1"/>
        <v>0</v>
      </c>
      <c r="AC14" s="70">
        <f t="shared" si="2"/>
        <v>0</v>
      </c>
    </row>
    <row r="15" spans="1:30" ht="45.75" thickBot="1">
      <c r="A15" s="5" t="s">
        <v>70</v>
      </c>
      <c r="B15" s="2" t="s">
        <v>73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0.04</v>
      </c>
      <c r="I15" s="34">
        <v>0</v>
      </c>
      <c r="J15" s="34">
        <v>0</v>
      </c>
      <c r="K15" s="34">
        <v>0</v>
      </c>
      <c r="L15" s="39">
        <v>0</v>
      </c>
      <c r="M15" s="34">
        <v>0</v>
      </c>
      <c r="N15" s="39">
        <v>0</v>
      </c>
      <c r="O15" s="41">
        <v>0</v>
      </c>
      <c r="P15" s="41">
        <v>0</v>
      </c>
      <c r="Q15" s="41">
        <v>0</v>
      </c>
      <c r="R15" s="41">
        <v>5.8000000000000003E-2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75">
        <f t="shared" si="0"/>
        <v>0</v>
      </c>
      <c r="AB15" s="75">
        <f t="shared" si="1"/>
        <v>9.8000000000000004E-2</v>
      </c>
      <c r="AC15" s="70">
        <f t="shared" si="2"/>
        <v>9.8000000000000004E-2</v>
      </c>
    </row>
    <row r="16" spans="1:30" ht="36.75" thickBot="1">
      <c r="A16" s="5" t="s">
        <v>24</v>
      </c>
      <c r="B16" s="2" t="s">
        <v>25</v>
      </c>
      <c r="C16" s="34">
        <v>0</v>
      </c>
      <c r="D16" s="34">
        <v>0.37</v>
      </c>
      <c r="E16" s="34">
        <v>0</v>
      </c>
      <c r="F16" s="34">
        <v>0</v>
      </c>
      <c r="G16" s="34">
        <v>1.07</v>
      </c>
      <c r="H16" s="34">
        <v>0.62</v>
      </c>
      <c r="I16" s="34">
        <v>0</v>
      </c>
      <c r="J16" s="34">
        <v>0</v>
      </c>
      <c r="K16" s="34">
        <v>0</v>
      </c>
      <c r="L16" s="39">
        <v>0</v>
      </c>
      <c r="M16" s="34">
        <v>0</v>
      </c>
      <c r="N16" s="39">
        <v>0</v>
      </c>
      <c r="O16" s="41">
        <v>0</v>
      </c>
      <c r="P16" s="41">
        <v>0.56999999999999995</v>
      </c>
      <c r="Q16" s="41">
        <v>0</v>
      </c>
      <c r="R16" s="41">
        <v>0</v>
      </c>
      <c r="S16" s="41">
        <v>0.24</v>
      </c>
      <c r="T16" s="41">
        <v>1.41</v>
      </c>
      <c r="U16" s="41">
        <v>0.89500000000000002</v>
      </c>
      <c r="V16" s="41">
        <v>0.77500000000000002</v>
      </c>
      <c r="W16" s="41">
        <v>1.0649999999999999</v>
      </c>
      <c r="X16" s="41">
        <v>0</v>
      </c>
      <c r="Y16" s="41">
        <v>0</v>
      </c>
      <c r="Z16" s="41">
        <v>1.1499999999999999</v>
      </c>
      <c r="AA16" s="75">
        <f t="shared" si="0"/>
        <v>3.27</v>
      </c>
      <c r="AB16" s="75">
        <f t="shared" si="1"/>
        <v>4.8949999999999996</v>
      </c>
      <c r="AC16" s="70">
        <f t="shared" si="2"/>
        <v>8.1650000000000009</v>
      </c>
    </row>
    <row r="17" spans="1:29" ht="84.75" customHeight="1" thickBot="1">
      <c r="A17" s="5" t="s">
        <v>72</v>
      </c>
      <c r="B17" s="2" t="s">
        <v>27</v>
      </c>
      <c r="C17" s="34">
        <v>0</v>
      </c>
      <c r="D17" s="34">
        <v>0.48</v>
      </c>
      <c r="E17" s="34">
        <v>0</v>
      </c>
      <c r="F17" s="34">
        <v>0</v>
      </c>
      <c r="G17" s="34">
        <v>0.36</v>
      </c>
      <c r="H17" s="34">
        <v>0.44</v>
      </c>
      <c r="I17" s="34">
        <v>0</v>
      </c>
      <c r="J17" s="34">
        <v>0</v>
      </c>
      <c r="K17" s="34">
        <v>0</v>
      </c>
      <c r="L17" s="39">
        <v>0</v>
      </c>
      <c r="M17" s="34">
        <v>0</v>
      </c>
      <c r="N17" s="39">
        <v>0</v>
      </c>
      <c r="O17" s="40">
        <v>0</v>
      </c>
      <c r="P17" s="40">
        <v>1.28</v>
      </c>
      <c r="Q17" s="40">
        <v>0</v>
      </c>
      <c r="R17" s="40">
        <v>0</v>
      </c>
      <c r="S17" s="40">
        <v>0.64</v>
      </c>
      <c r="T17" s="40">
        <v>1.23</v>
      </c>
      <c r="U17" s="40">
        <v>0.34499999999999997</v>
      </c>
      <c r="V17" s="40">
        <v>1.605</v>
      </c>
      <c r="W17" s="40">
        <v>0.73499999999999999</v>
      </c>
      <c r="X17" s="40">
        <v>0</v>
      </c>
      <c r="Y17" s="40">
        <v>0</v>
      </c>
      <c r="Z17" s="40">
        <v>1.0900000000000001</v>
      </c>
      <c r="AA17" s="75">
        <f t="shared" si="0"/>
        <v>2.08</v>
      </c>
      <c r="AB17" s="75">
        <f t="shared" si="1"/>
        <v>6.125</v>
      </c>
      <c r="AC17" s="70">
        <f t="shared" si="2"/>
        <v>8.2050000000000001</v>
      </c>
    </row>
    <row r="18" spans="1:29" ht="18.75" thickBot="1">
      <c r="A18" s="5" t="s">
        <v>28</v>
      </c>
      <c r="B18" s="2" t="s">
        <v>29</v>
      </c>
      <c r="C18" s="34">
        <v>0</v>
      </c>
      <c r="D18" s="34">
        <v>0.47</v>
      </c>
      <c r="E18" s="34">
        <v>0</v>
      </c>
      <c r="F18" s="34">
        <v>0.95</v>
      </c>
      <c r="G18" s="34">
        <v>0</v>
      </c>
      <c r="H18" s="34">
        <v>0.54</v>
      </c>
      <c r="I18" s="34">
        <v>0</v>
      </c>
      <c r="J18" s="34">
        <v>1.1599999999999999</v>
      </c>
      <c r="K18" s="34">
        <v>0</v>
      </c>
      <c r="L18" s="39">
        <v>1.1299999999999999</v>
      </c>
      <c r="M18" s="34">
        <v>0</v>
      </c>
      <c r="N18" s="39">
        <v>1.1599999999999999</v>
      </c>
      <c r="O18" s="41">
        <v>0</v>
      </c>
      <c r="P18" s="41">
        <v>2.02</v>
      </c>
      <c r="Q18" s="41">
        <v>0</v>
      </c>
      <c r="R18" s="41">
        <v>0.72</v>
      </c>
      <c r="S18" s="41">
        <v>0</v>
      </c>
      <c r="T18" s="41">
        <v>1.41</v>
      </c>
      <c r="U18" s="41">
        <v>0</v>
      </c>
      <c r="V18" s="41">
        <v>2.34</v>
      </c>
      <c r="W18" s="41">
        <v>0</v>
      </c>
      <c r="X18" s="41">
        <v>0.92</v>
      </c>
      <c r="Y18" s="41">
        <v>0</v>
      </c>
      <c r="Z18" s="41">
        <v>1.63</v>
      </c>
      <c r="AA18" s="75">
        <f t="shared" si="0"/>
        <v>0</v>
      </c>
      <c r="AB18" s="75">
        <f t="shared" si="1"/>
        <v>14.45</v>
      </c>
      <c r="AC18" s="70">
        <f t="shared" si="2"/>
        <v>14.45</v>
      </c>
    </row>
    <row r="19" spans="1:29" ht="27.75" thickBot="1">
      <c r="A19" s="5" t="s">
        <v>30</v>
      </c>
      <c r="B19" s="2" t="s">
        <v>31</v>
      </c>
      <c r="C19" s="34">
        <v>0</v>
      </c>
      <c r="D19" s="42">
        <v>0.35</v>
      </c>
      <c r="E19" s="42">
        <v>0</v>
      </c>
      <c r="F19" s="42">
        <v>0</v>
      </c>
      <c r="G19" s="42">
        <v>0.26</v>
      </c>
      <c r="H19" s="42">
        <v>0.32</v>
      </c>
      <c r="I19" s="42">
        <v>0</v>
      </c>
      <c r="J19" s="42">
        <v>0</v>
      </c>
      <c r="K19" s="42">
        <v>0</v>
      </c>
      <c r="L19" s="43">
        <v>1.08</v>
      </c>
      <c r="M19" s="34">
        <v>0</v>
      </c>
      <c r="N19" s="43">
        <v>0</v>
      </c>
      <c r="O19" s="43">
        <v>0</v>
      </c>
      <c r="P19" s="43">
        <v>1.5249999999999999</v>
      </c>
      <c r="Q19" s="43">
        <v>0</v>
      </c>
      <c r="R19" s="43">
        <v>0</v>
      </c>
      <c r="S19" s="43">
        <v>0.24</v>
      </c>
      <c r="T19" s="43">
        <v>0.72</v>
      </c>
      <c r="U19" s="43">
        <v>0.28000000000000003</v>
      </c>
      <c r="V19" s="43">
        <v>0.94</v>
      </c>
      <c r="W19" s="43">
        <v>0.32</v>
      </c>
      <c r="X19" s="43">
        <v>0</v>
      </c>
      <c r="Y19" s="43">
        <v>0</v>
      </c>
      <c r="Z19" s="43">
        <v>0.96</v>
      </c>
      <c r="AA19" s="75">
        <f t="shared" si="0"/>
        <v>1.1000000000000001</v>
      </c>
      <c r="AB19" s="75">
        <f t="shared" si="1"/>
        <v>5.8950000000000005</v>
      </c>
      <c r="AC19" s="70">
        <f t="shared" si="2"/>
        <v>6.9950000000000001</v>
      </c>
    </row>
    <row r="20" spans="1:29" ht="45.75" thickBot="1">
      <c r="A20" s="5" t="s">
        <v>32</v>
      </c>
      <c r="B20" s="2" t="s">
        <v>33</v>
      </c>
      <c r="C20" s="34">
        <v>0</v>
      </c>
      <c r="D20" s="42">
        <v>0.39</v>
      </c>
      <c r="E20" s="42">
        <v>0</v>
      </c>
      <c r="F20" s="42">
        <v>0.72</v>
      </c>
      <c r="G20" s="42">
        <v>0</v>
      </c>
      <c r="H20" s="42">
        <v>0</v>
      </c>
      <c r="I20" s="42">
        <v>0</v>
      </c>
      <c r="J20" s="42">
        <v>0.68</v>
      </c>
      <c r="K20" s="42">
        <v>0</v>
      </c>
      <c r="L20" s="43">
        <v>0</v>
      </c>
      <c r="M20" s="34">
        <v>0</v>
      </c>
      <c r="N20" s="43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0.52</v>
      </c>
      <c r="U20" s="44">
        <v>0</v>
      </c>
      <c r="V20" s="44">
        <v>0.48</v>
      </c>
      <c r="W20" s="44">
        <v>0</v>
      </c>
      <c r="X20" s="44">
        <v>0</v>
      </c>
      <c r="Y20" s="44">
        <v>0</v>
      </c>
      <c r="Z20" s="44">
        <v>0.53</v>
      </c>
      <c r="AA20" s="75">
        <f t="shared" si="0"/>
        <v>0</v>
      </c>
      <c r="AB20" s="75">
        <f t="shared" si="1"/>
        <v>3.3200000000000003</v>
      </c>
      <c r="AC20" s="70">
        <f t="shared" si="2"/>
        <v>3.3200000000000003</v>
      </c>
    </row>
    <row r="21" spans="1:29" ht="54.75" thickBot="1">
      <c r="A21" s="5" t="s">
        <v>34</v>
      </c>
      <c r="B21" s="2" t="s">
        <v>35</v>
      </c>
      <c r="C21" s="34">
        <v>0</v>
      </c>
      <c r="D21" s="34">
        <v>1.64</v>
      </c>
      <c r="E21" s="34">
        <v>0</v>
      </c>
      <c r="F21" s="34">
        <v>3.81</v>
      </c>
      <c r="G21" s="34">
        <v>0</v>
      </c>
      <c r="H21" s="34">
        <v>7.9</v>
      </c>
      <c r="I21" s="34">
        <v>0</v>
      </c>
      <c r="J21" s="34">
        <v>6.32</v>
      </c>
      <c r="K21" s="34">
        <v>0</v>
      </c>
      <c r="L21" s="39">
        <v>3.74</v>
      </c>
      <c r="M21" s="34">
        <v>0</v>
      </c>
      <c r="N21" s="39">
        <v>5.46</v>
      </c>
      <c r="O21" s="41">
        <v>0</v>
      </c>
      <c r="P21" s="41">
        <v>14.56</v>
      </c>
      <c r="Q21" s="41">
        <v>0</v>
      </c>
      <c r="R21" s="41">
        <v>4.07</v>
      </c>
      <c r="S21" s="41">
        <v>0</v>
      </c>
      <c r="T21" s="41">
        <v>10.19</v>
      </c>
      <c r="U21" s="41">
        <v>0</v>
      </c>
      <c r="V21" s="41">
        <v>8.82</v>
      </c>
      <c r="W21" s="41">
        <v>0</v>
      </c>
      <c r="X21" s="41">
        <v>7.51</v>
      </c>
      <c r="Y21" s="41">
        <v>0</v>
      </c>
      <c r="Z21" s="41">
        <v>7.09</v>
      </c>
      <c r="AA21" s="75">
        <f t="shared" si="0"/>
        <v>0</v>
      </c>
      <c r="AB21" s="75">
        <f t="shared" si="1"/>
        <v>81.110000000000014</v>
      </c>
      <c r="AC21" s="70">
        <f t="shared" si="2"/>
        <v>81.110000000000014</v>
      </c>
    </row>
    <row r="22" spans="1:29" ht="45.75" thickBot="1">
      <c r="A22" s="5" t="s">
        <v>64</v>
      </c>
      <c r="B22" s="2" t="s">
        <v>65</v>
      </c>
      <c r="C22" s="34">
        <v>0</v>
      </c>
      <c r="D22" s="34">
        <v>0.24</v>
      </c>
      <c r="E22" s="34">
        <v>0</v>
      </c>
      <c r="F22" s="34">
        <v>0.24</v>
      </c>
      <c r="G22" s="34">
        <v>0</v>
      </c>
      <c r="H22" s="34">
        <v>0.4</v>
      </c>
      <c r="I22" s="34">
        <v>0</v>
      </c>
      <c r="J22" s="34">
        <v>0.4</v>
      </c>
      <c r="K22" s="34">
        <v>0</v>
      </c>
      <c r="L22" s="39">
        <v>0.32</v>
      </c>
      <c r="M22" s="34">
        <v>0</v>
      </c>
      <c r="N22" s="39">
        <v>0.28000000000000003</v>
      </c>
      <c r="O22" s="39">
        <v>0</v>
      </c>
      <c r="P22" s="39">
        <v>0.34</v>
      </c>
      <c r="Q22" s="39">
        <v>0</v>
      </c>
      <c r="R22" s="39">
        <v>0.32</v>
      </c>
      <c r="S22" s="39">
        <v>0</v>
      </c>
      <c r="T22" s="39">
        <v>0.31</v>
      </c>
      <c r="U22" s="39">
        <v>0</v>
      </c>
      <c r="V22" s="39">
        <v>0.32</v>
      </c>
      <c r="W22" s="39">
        <v>0</v>
      </c>
      <c r="X22" s="39">
        <v>0</v>
      </c>
      <c r="Y22" s="39">
        <v>0</v>
      </c>
      <c r="Z22" s="39">
        <v>0</v>
      </c>
      <c r="AA22" s="75">
        <f t="shared" si="0"/>
        <v>0</v>
      </c>
      <c r="AB22" s="75">
        <f t="shared" si="1"/>
        <v>3.17</v>
      </c>
      <c r="AC22" s="70">
        <f t="shared" si="2"/>
        <v>3.17</v>
      </c>
    </row>
    <row r="23" spans="1:29" ht="80.25" customHeight="1" thickBot="1">
      <c r="A23" s="5" t="s">
        <v>66</v>
      </c>
      <c r="B23" s="2" t="s">
        <v>80</v>
      </c>
      <c r="C23" s="34">
        <v>0</v>
      </c>
      <c r="D23" s="34">
        <v>19.09</v>
      </c>
      <c r="E23" s="34">
        <v>0</v>
      </c>
      <c r="F23" s="34">
        <v>21.7</v>
      </c>
      <c r="G23" s="34">
        <v>0</v>
      </c>
      <c r="H23" s="34">
        <v>24.47</v>
      </c>
      <c r="I23" s="34">
        <v>0</v>
      </c>
      <c r="J23" s="34">
        <v>25.45</v>
      </c>
      <c r="K23" s="34">
        <v>0</v>
      </c>
      <c r="L23" s="39">
        <v>22.22</v>
      </c>
      <c r="M23" s="34">
        <v>0</v>
      </c>
      <c r="N23" s="39">
        <v>32.07</v>
      </c>
      <c r="O23" s="39">
        <v>0</v>
      </c>
      <c r="P23" s="39">
        <v>43.04</v>
      </c>
      <c r="Q23" s="39">
        <v>0</v>
      </c>
      <c r="R23" s="39">
        <v>47.16</v>
      </c>
      <c r="S23" s="39">
        <v>0</v>
      </c>
      <c r="T23" s="39">
        <v>14.92</v>
      </c>
      <c r="U23" s="39">
        <v>0</v>
      </c>
      <c r="V23" s="39">
        <v>33.450000000000003</v>
      </c>
      <c r="W23" s="39">
        <v>0</v>
      </c>
      <c r="X23" s="39">
        <v>9.2799999999999994</v>
      </c>
      <c r="Y23" s="39">
        <v>0</v>
      </c>
      <c r="Z23" s="39">
        <v>33.119999999999997</v>
      </c>
      <c r="AA23" s="75">
        <f t="shared" si="0"/>
        <v>0</v>
      </c>
      <c r="AB23" s="75">
        <f t="shared" si="1"/>
        <v>325.96999999999997</v>
      </c>
      <c r="AC23" s="70">
        <f t="shared" si="2"/>
        <v>325.96999999999997</v>
      </c>
    </row>
    <row r="24" spans="1:29" ht="45.75" thickBot="1">
      <c r="A24" s="5" t="s">
        <v>36</v>
      </c>
      <c r="B24" s="2" t="s">
        <v>37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9">
        <v>0</v>
      </c>
      <c r="M24" s="34">
        <v>0</v>
      </c>
      <c r="N24" s="39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75">
        <f t="shared" si="0"/>
        <v>0</v>
      </c>
      <c r="AB24" s="75">
        <f t="shared" si="1"/>
        <v>0</v>
      </c>
      <c r="AC24" s="70">
        <f t="shared" si="2"/>
        <v>0</v>
      </c>
    </row>
    <row r="25" spans="1:29" ht="15.75" thickBot="1">
      <c r="A25" s="5" t="s">
        <v>38</v>
      </c>
      <c r="B25" s="2" t="s">
        <v>39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9">
        <v>0</v>
      </c>
      <c r="M25" s="34">
        <v>0</v>
      </c>
      <c r="N25" s="39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75">
        <f t="shared" si="0"/>
        <v>0</v>
      </c>
      <c r="AB25" s="75">
        <f t="shared" si="1"/>
        <v>0</v>
      </c>
      <c r="AC25" s="70">
        <f t="shared" si="2"/>
        <v>0</v>
      </c>
    </row>
    <row r="26" spans="1:29" ht="15.75" thickBot="1">
      <c r="A26" s="5" t="s">
        <v>40</v>
      </c>
      <c r="B26" s="2" t="s">
        <v>41</v>
      </c>
      <c r="C26" s="34">
        <v>0</v>
      </c>
      <c r="D26" s="34">
        <v>0.45</v>
      </c>
      <c r="E26" s="34">
        <v>0</v>
      </c>
      <c r="F26" s="34">
        <v>0.48</v>
      </c>
      <c r="G26" s="34">
        <v>0</v>
      </c>
      <c r="H26" s="34">
        <v>1.69</v>
      </c>
      <c r="I26" s="34">
        <v>0</v>
      </c>
      <c r="J26" s="34">
        <v>2.04</v>
      </c>
      <c r="K26" s="34">
        <v>0</v>
      </c>
      <c r="L26" s="39">
        <v>1.52</v>
      </c>
      <c r="M26" s="34">
        <v>0</v>
      </c>
      <c r="N26" s="39">
        <v>1.72</v>
      </c>
      <c r="O26" s="39">
        <v>0</v>
      </c>
      <c r="P26" s="39">
        <v>2.61</v>
      </c>
      <c r="Q26" s="39">
        <v>0</v>
      </c>
      <c r="R26" s="39">
        <v>3.51</v>
      </c>
      <c r="S26" s="39">
        <v>0</v>
      </c>
      <c r="T26" s="39">
        <v>1.05</v>
      </c>
      <c r="U26" s="39">
        <v>0</v>
      </c>
      <c r="V26" s="39">
        <v>4.66</v>
      </c>
      <c r="W26" s="39">
        <v>0</v>
      </c>
      <c r="X26" s="39">
        <v>4.01</v>
      </c>
      <c r="Y26" s="39">
        <v>0</v>
      </c>
      <c r="Z26" s="39">
        <v>2.2599999999999998</v>
      </c>
      <c r="AA26" s="75">
        <f t="shared" si="0"/>
        <v>0</v>
      </c>
      <c r="AB26" s="75">
        <f t="shared" si="1"/>
        <v>26</v>
      </c>
      <c r="AC26" s="70">
        <f t="shared" si="2"/>
        <v>26</v>
      </c>
    </row>
    <row r="27" spans="1:29" ht="45.75" thickBot="1">
      <c r="A27" s="5" t="s">
        <v>42</v>
      </c>
      <c r="B27" s="2" t="s">
        <v>43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9">
        <v>0</v>
      </c>
      <c r="M27" s="34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75">
        <f t="shared" si="0"/>
        <v>0</v>
      </c>
      <c r="AB27" s="75">
        <f t="shared" si="1"/>
        <v>0</v>
      </c>
      <c r="AC27" s="70">
        <f t="shared" si="2"/>
        <v>0</v>
      </c>
    </row>
    <row r="28" spans="1:29" ht="18.75" thickBot="1">
      <c r="A28" s="5" t="s">
        <v>44</v>
      </c>
      <c r="B28" s="2" t="s">
        <v>45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9">
        <v>0.28599999999999998</v>
      </c>
      <c r="M28" s="34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75">
        <f t="shared" si="0"/>
        <v>0</v>
      </c>
      <c r="AB28" s="75">
        <f t="shared" si="1"/>
        <v>0.28599999999999998</v>
      </c>
      <c r="AC28" s="70">
        <f t="shared" si="2"/>
        <v>0.28599999999999998</v>
      </c>
    </row>
    <row r="29" spans="1:29" ht="18.75" thickBot="1">
      <c r="A29" s="5" t="s">
        <v>46</v>
      </c>
      <c r="B29" s="2" t="s">
        <v>47</v>
      </c>
      <c r="C29" s="34">
        <v>28.48</v>
      </c>
      <c r="D29" s="34">
        <v>0</v>
      </c>
      <c r="E29" s="34">
        <v>20.399999999999999</v>
      </c>
      <c r="F29" s="34">
        <v>1.1499999999999999</v>
      </c>
      <c r="G29" s="34">
        <v>22.3</v>
      </c>
      <c r="H29" s="34">
        <v>3.21</v>
      </c>
      <c r="I29" s="34">
        <v>16.440000000000001</v>
      </c>
      <c r="J29" s="34">
        <v>1.55</v>
      </c>
      <c r="K29" s="34">
        <v>34.270000000000003</v>
      </c>
      <c r="L29" s="39">
        <v>1.48</v>
      </c>
      <c r="M29" s="34">
        <v>26.94</v>
      </c>
      <c r="N29" s="39">
        <v>1.55</v>
      </c>
      <c r="O29" s="40">
        <v>36.79</v>
      </c>
      <c r="P29" s="40">
        <v>1.85</v>
      </c>
      <c r="Q29" s="40">
        <v>29.47</v>
      </c>
      <c r="R29" s="40">
        <v>1.45</v>
      </c>
      <c r="S29" s="40">
        <v>22.02</v>
      </c>
      <c r="T29" s="40">
        <v>1.57</v>
      </c>
      <c r="U29" s="40">
        <v>24.4</v>
      </c>
      <c r="V29" s="40">
        <v>1.98</v>
      </c>
      <c r="W29" s="40">
        <v>16.600000000000001</v>
      </c>
      <c r="X29" s="40">
        <v>0</v>
      </c>
      <c r="Y29" s="40">
        <v>19.66</v>
      </c>
      <c r="Z29" s="40">
        <v>1.88</v>
      </c>
      <c r="AA29" s="75">
        <f t="shared" si="0"/>
        <v>297.77000000000004</v>
      </c>
      <c r="AB29" s="75">
        <f t="shared" si="1"/>
        <v>17.669999999999998</v>
      </c>
      <c r="AC29" s="70">
        <f t="shared" si="2"/>
        <v>315.44</v>
      </c>
    </row>
    <row r="30" spans="1:29" ht="27.75" thickBot="1">
      <c r="A30" s="5" t="s">
        <v>62</v>
      </c>
      <c r="B30" s="2" t="s">
        <v>63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0.1</v>
      </c>
      <c r="K30" s="34">
        <v>0</v>
      </c>
      <c r="L30" s="39">
        <v>0</v>
      </c>
      <c r="M30" s="34">
        <v>0</v>
      </c>
      <c r="N30" s="39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75">
        <f t="shared" si="0"/>
        <v>0</v>
      </c>
      <c r="AB30" s="75">
        <f t="shared" si="1"/>
        <v>0.1</v>
      </c>
      <c r="AC30" s="70">
        <f t="shared" si="2"/>
        <v>0.1</v>
      </c>
    </row>
    <row r="31" spans="1:29" ht="27.75" thickBot="1">
      <c r="A31" s="5" t="s">
        <v>48</v>
      </c>
      <c r="B31" s="2" t="s">
        <v>49</v>
      </c>
      <c r="C31" s="34">
        <v>0</v>
      </c>
      <c r="D31" s="34">
        <v>0.22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9">
        <v>0</v>
      </c>
      <c r="M31" s="34">
        <v>0</v>
      </c>
      <c r="N31" s="39">
        <v>0.22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75">
        <f t="shared" si="0"/>
        <v>0</v>
      </c>
      <c r="AB31" s="75">
        <f t="shared" si="1"/>
        <v>0.44</v>
      </c>
      <c r="AC31" s="70">
        <f t="shared" si="2"/>
        <v>0.44</v>
      </c>
    </row>
    <row r="32" spans="1:29" ht="27.75" thickBot="1">
      <c r="A32" s="5" t="s">
        <v>50</v>
      </c>
      <c r="B32" s="2" t="s">
        <v>51</v>
      </c>
      <c r="C32" s="34">
        <v>40.31</v>
      </c>
      <c r="D32" s="34">
        <v>0.98</v>
      </c>
      <c r="E32" s="34">
        <v>30.01</v>
      </c>
      <c r="F32" s="34">
        <v>1</v>
      </c>
      <c r="G32" s="34">
        <v>33.32</v>
      </c>
      <c r="H32" s="34">
        <v>1.78</v>
      </c>
      <c r="I32" s="34">
        <v>57.36</v>
      </c>
      <c r="J32" s="34">
        <v>1.86</v>
      </c>
      <c r="K32" s="34">
        <v>50.12</v>
      </c>
      <c r="L32" s="39">
        <v>1.1200000000000001</v>
      </c>
      <c r="M32" s="34">
        <v>42.07</v>
      </c>
      <c r="N32" s="39">
        <v>1</v>
      </c>
      <c r="O32" s="39">
        <v>47.11</v>
      </c>
      <c r="P32" s="39">
        <v>1.6</v>
      </c>
      <c r="Q32" s="39">
        <v>46.89</v>
      </c>
      <c r="R32" s="39">
        <v>1.1000000000000001</v>
      </c>
      <c r="S32" s="39">
        <v>44.48</v>
      </c>
      <c r="T32" s="39">
        <v>1.06</v>
      </c>
      <c r="U32" s="39">
        <v>49.83</v>
      </c>
      <c r="V32" s="39">
        <v>1.86</v>
      </c>
      <c r="W32" s="39">
        <v>28.43</v>
      </c>
      <c r="X32" s="39">
        <v>1.18</v>
      </c>
      <c r="Y32" s="39">
        <v>39.15</v>
      </c>
      <c r="Z32" s="39">
        <v>1.7</v>
      </c>
      <c r="AA32" s="75">
        <f t="shared" si="0"/>
        <v>509.08</v>
      </c>
      <c r="AB32" s="75">
        <f t="shared" si="1"/>
        <v>16.239999999999998</v>
      </c>
      <c r="AC32" s="70">
        <f t="shared" si="2"/>
        <v>525.32000000000016</v>
      </c>
    </row>
    <row r="33" spans="1:30" ht="27.75" thickBot="1">
      <c r="A33" s="5" t="s">
        <v>52</v>
      </c>
      <c r="B33" s="2" t="s">
        <v>53</v>
      </c>
      <c r="C33" s="34">
        <v>11.33</v>
      </c>
      <c r="D33" s="34">
        <v>2.42</v>
      </c>
      <c r="E33" s="34">
        <v>7.87</v>
      </c>
      <c r="F33" s="34">
        <v>2.56</v>
      </c>
      <c r="G33" s="34">
        <v>8.35</v>
      </c>
      <c r="H33" s="34">
        <v>3.24</v>
      </c>
      <c r="I33" s="34">
        <v>14.64</v>
      </c>
      <c r="J33" s="34">
        <v>3.4</v>
      </c>
      <c r="K33" s="34">
        <v>13.66</v>
      </c>
      <c r="L33" s="39">
        <v>2.4700000000000002</v>
      </c>
      <c r="M33" s="34">
        <v>10.55</v>
      </c>
      <c r="N33" s="39">
        <v>2.88</v>
      </c>
      <c r="O33" s="39">
        <v>12.25</v>
      </c>
      <c r="P33" s="39">
        <v>3.82</v>
      </c>
      <c r="Q33" s="39">
        <v>12.73</v>
      </c>
      <c r="R33" s="39">
        <v>3.92</v>
      </c>
      <c r="S33" s="39">
        <v>12.56</v>
      </c>
      <c r="T33" s="39">
        <v>3.32</v>
      </c>
      <c r="U33" s="39">
        <v>13.03</v>
      </c>
      <c r="V33" s="39">
        <v>3.3</v>
      </c>
      <c r="W33" s="39">
        <v>7.73</v>
      </c>
      <c r="X33" s="39">
        <v>2.2400000000000002</v>
      </c>
      <c r="Y33" s="39">
        <v>10.07</v>
      </c>
      <c r="Z33" s="39">
        <v>3.48</v>
      </c>
      <c r="AA33" s="75">
        <f t="shared" si="0"/>
        <v>134.77000000000001</v>
      </c>
      <c r="AB33" s="75">
        <f t="shared" si="1"/>
        <v>37.049999999999997</v>
      </c>
      <c r="AC33" s="70">
        <f t="shared" si="2"/>
        <v>171.81999999999996</v>
      </c>
    </row>
    <row r="34" spans="1:30" ht="72.75" thickBot="1">
      <c r="A34" s="6" t="s">
        <v>54</v>
      </c>
      <c r="B34" s="2" t="s">
        <v>55</v>
      </c>
      <c r="C34" s="34">
        <v>0</v>
      </c>
      <c r="D34" s="34">
        <v>0.42</v>
      </c>
      <c r="E34" s="34">
        <v>0</v>
      </c>
      <c r="F34" s="34">
        <v>0</v>
      </c>
      <c r="G34" s="34">
        <v>0</v>
      </c>
      <c r="H34" s="34">
        <v>0.81</v>
      </c>
      <c r="I34" s="45">
        <v>0</v>
      </c>
      <c r="J34" s="46">
        <v>0.54</v>
      </c>
      <c r="K34" s="34">
        <v>0</v>
      </c>
      <c r="L34" s="39">
        <v>0</v>
      </c>
      <c r="M34" s="34">
        <v>0</v>
      </c>
      <c r="N34" s="39">
        <v>0</v>
      </c>
      <c r="O34" s="39">
        <v>0</v>
      </c>
      <c r="P34" s="39">
        <v>1.05</v>
      </c>
      <c r="Q34" s="39">
        <v>0</v>
      </c>
      <c r="R34" s="39">
        <v>0.42</v>
      </c>
      <c r="S34" s="39">
        <v>0</v>
      </c>
      <c r="T34" s="39">
        <v>0.46</v>
      </c>
      <c r="U34" s="39">
        <v>0</v>
      </c>
      <c r="V34" s="39">
        <v>0.52</v>
      </c>
      <c r="W34" s="39">
        <v>0</v>
      </c>
      <c r="X34" s="39">
        <v>0</v>
      </c>
      <c r="Y34" s="39">
        <v>0</v>
      </c>
      <c r="Z34" s="39">
        <v>0</v>
      </c>
      <c r="AA34" s="75">
        <f t="shared" si="0"/>
        <v>0</v>
      </c>
      <c r="AB34" s="75">
        <f t="shared" si="1"/>
        <v>4.2200000000000006</v>
      </c>
      <c r="AC34" s="70">
        <f t="shared" si="2"/>
        <v>4.2200000000000006</v>
      </c>
    </row>
    <row r="35" spans="1:30" ht="15.75" thickBot="1">
      <c r="A35" s="5" t="s">
        <v>56</v>
      </c>
      <c r="B35" s="2" t="s">
        <v>57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47">
        <v>0</v>
      </c>
      <c r="J35" s="34">
        <v>0</v>
      </c>
      <c r="K35" s="34">
        <v>0</v>
      </c>
      <c r="L35" s="39">
        <v>0</v>
      </c>
      <c r="M35" s="34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9">
        <v>0</v>
      </c>
      <c r="V35" s="39">
        <v>0</v>
      </c>
      <c r="W35" s="39">
        <v>0</v>
      </c>
      <c r="X35" s="39">
        <v>0</v>
      </c>
      <c r="Y35" s="39">
        <v>0</v>
      </c>
      <c r="Z35" s="39">
        <v>0</v>
      </c>
      <c r="AA35" s="75">
        <f t="shared" si="0"/>
        <v>0</v>
      </c>
      <c r="AB35" s="75">
        <f t="shared" si="1"/>
        <v>0</v>
      </c>
      <c r="AC35" s="70">
        <f t="shared" si="2"/>
        <v>0</v>
      </c>
    </row>
    <row r="36" spans="1:30" ht="15.75" thickBot="1">
      <c r="A36" s="121" t="s">
        <v>58</v>
      </c>
      <c r="B36" s="122"/>
      <c r="C36" s="48">
        <f t="shared" ref="C36:J36" si="3">SUM(C6:C35)</f>
        <v>339.69499999999999</v>
      </c>
      <c r="D36" s="48">
        <f t="shared" si="3"/>
        <v>35.970000000000006</v>
      </c>
      <c r="E36" s="48">
        <f t="shared" si="3"/>
        <v>314.29799999999994</v>
      </c>
      <c r="F36" s="48">
        <f t="shared" si="3"/>
        <v>61.75</v>
      </c>
      <c r="G36" s="38">
        <f t="shared" si="3"/>
        <v>361.23499999999996</v>
      </c>
      <c r="H36" s="38">
        <f t="shared" si="3"/>
        <v>89.649999999999977</v>
      </c>
      <c r="I36" s="38">
        <f t="shared" si="3"/>
        <v>584.05600000000004</v>
      </c>
      <c r="J36" s="38">
        <f t="shared" si="3"/>
        <v>98.03</v>
      </c>
      <c r="K36" s="38">
        <f t="shared" ref="K36:Z36" si="4">SUM(K6:K35)</f>
        <v>568.404</v>
      </c>
      <c r="L36" s="38">
        <f t="shared" si="4"/>
        <v>67.63600000000001</v>
      </c>
      <c r="M36" s="38">
        <f t="shared" si="4"/>
        <v>481.15100000000007</v>
      </c>
      <c r="N36" s="38">
        <f t="shared" si="4"/>
        <v>89.949999999999989</v>
      </c>
      <c r="O36" s="38">
        <f t="shared" si="4"/>
        <v>481.44499999999999</v>
      </c>
      <c r="P36" s="38">
        <f t="shared" si="4"/>
        <v>121.18499999999997</v>
      </c>
      <c r="Q36" s="38">
        <f t="shared" si="4"/>
        <v>431.23599999999999</v>
      </c>
      <c r="R36" s="38">
        <f t="shared" si="4"/>
        <v>119.696</v>
      </c>
      <c r="S36" s="38">
        <f t="shared" si="4"/>
        <v>442.43200000000002</v>
      </c>
      <c r="T36" s="38">
        <f t="shared" si="4"/>
        <v>80.859999999999971</v>
      </c>
      <c r="U36" s="38">
        <f t="shared" si="4"/>
        <v>563.51499999999999</v>
      </c>
      <c r="V36" s="38">
        <f t="shared" si="4"/>
        <v>106.01999999999998</v>
      </c>
      <c r="W36" s="38">
        <f t="shared" si="4"/>
        <v>394.09700000000004</v>
      </c>
      <c r="X36" s="38">
        <f t="shared" si="4"/>
        <v>54.34</v>
      </c>
      <c r="Y36" s="38">
        <f t="shared" si="4"/>
        <v>400.82</v>
      </c>
      <c r="Z36" s="38">
        <f t="shared" si="4"/>
        <v>79.11</v>
      </c>
      <c r="AA36" s="147">
        <f>SUM(AA6:AA35)</f>
        <v>5362.3840000000018</v>
      </c>
      <c r="AB36" s="147">
        <f>SUM(AB6:AB35)</f>
        <v>1004.1969999999998</v>
      </c>
      <c r="AC36" s="135">
        <f>SUM(AC6:AC35)</f>
        <v>6366.5809999999992</v>
      </c>
      <c r="AD36" s="12"/>
    </row>
    <row r="37" spans="1:30" ht="15.75" thickBot="1">
      <c r="A37" s="123"/>
      <c r="B37" s="124"/>
      <c r="C37" s="149">
        <f>SUM(C36:D36)</f>
        <v>375.66500000000002</v>
      </c>
      <c r="D37" s="150"/>
      <c r="E37" s="149">
        <f t="shared" ref="E37" si="5">SUM(E36:F36)</f>
        <v>376.04799999999994</v>
      </c>
      <c r="F37" s="150"/>
      <c r="G37" s="149">
        <f t="shared" ref="G37" si="6">SUM(G36:H36)</f>
        <v>450.88499999999993</v>
      </c>
      <c r="H37" s="150"/>
      <c r="I37" s="149">
        <f t="shared" ref="I37" si="7">SUM(I36:J36)</f>
        <v>682.08600000000001</v>
      </c>
      <c r="J37" s="150"/>
      <c r="K37" s="149">
        <f t="shared" ref="K37" si="8">SUM(K36:L36)</f>
        <v>636.04</v>
      </c>
      <c r="L37" s="150"/>
      <c r="M37" s="149">
        <f t="shared" ref="M37" si="9">SUM(M36:N36)</f>
        <v>571.10100000000011</v>
      </c>
      <c r="N37" s="150"/>
      <c r="O37" s="149">
        <f t="shared" ref="O37" si="10">SUM(O36:P36)</f>
        <v>602.63</v>
      </c>
      <c r="P37" s="150"/>
      <c r="Q37" s="149">
        <f t="shared" ref="Q37" si="11">SUM(Q36:R36)</f>
        <v>550.93200000000002</v>
      </c>
      <c r="R37" s="150"/>
      <c r="S37" s="149">
        <f t="shared" ref="S37" si="12">SUM(S36:T36)</f>
        <v>523.29200000000003</v>
      </c>
      <c r="T37" s="150"/>
      <c r="U37" s="149">
        <f t="shared" ref="U37" si="13">SUM(U36:V36)</f>
        <v>669.53499999999997</v>
      </c>
      <c r="V37" s="150"/>
      <c r="W37" s="149">
        <f t="shared" ref="W37" si="14">SUM(W36:X36)</f>
        <v>448.43700000000001</v>
      </c>
      <c r="X37" s="150"/>
      <c r="Y37" s="149">
        <f t="shared" ref="Y37" si="15">SUM(Y36:Z36)</f>
        <v>479.93</v>
      </c>
      <c r="Z37" s="150"/>
      <c r="AA37" s="148"/>
      <c r="AB37" s="148"/>
      <c r="AC37" s="137"/>
    </row>
  </sheetData>
  <mergeCells count="34">
    <mergeCell ref="A36:B37"/>
    <mergeCell ref="AC3:AC5"/>
    <mergeCell ref="A1:AD1"/>
    <mergeCell ref="A3:A5"/>
    <mergeCell ref="B3:B5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AC36:AC37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Y3:Z4"/>
    <mergeCell ref="AA3:AA5"/>
    <mergeCell ref="AB3:AB5"/>
    <mergeCell ref="AA36:AA37"/>
    <mergeCell ref="AB36:AB3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39"/>
  <sheetViews>
    <sheetView workbookViewId="0">
      <selection activeCell="AF6" sqref="AF6"/>
    </sheetView>
  </sheetViews>
  <sheetFormatPr defaultRowHeight="15"/>
  <cols>
    <col min="1" max="1" width="9.140625" customWidth="1"/>
    <col min="2" max="2" width="8.140625" customWidth="1"/>
    <col min="3" max="3" width="6.7109375" customWidth="1"/>
    <col min="4" max="4" width="5.42578125" customWidth="1"/>
    <col min="5" max="5" width="5.140625" customWidth="1"/>
    <col min="6" max="6" width="6" customWidth="1"/>
    <col min="7" max="7" width="6.28515625" customWidth="1"/>
    <col min="8" max="8" width="5.85546875" customWidth="1"/>
    <col min="9" max="9" width="6" customWidth="1"/>
    <col min="10" max="10" width="6.85546875" customWidth="1"/>
    <col min="11" max="11" width="6" customWidth="1"/>
    <col min="12" max="12" width="5.5703125" customWidth="1"/>
    <col min="13" max="13" width="5.42578125" customWidth="1"/>
    <col min="14" max="14" width="5.140625" customWidth="1"/>
    <col min="15" max="15" width="5.5703125" customWidth="1"/>
    <col min="16" max="16" width="5.85546875" customWidth="1"/>
    <col min="17" max="17" width="5.5703125" customWidth="1"/>
    <col min="18" max="18" width="5.85546875" customWidth="1"/>
    <col min="19" max="19" width="5.42578125" customWidth="1"/>
    <col min="20" max="20" width="6.42578125" customWidth="1"/>
    <col min="21" max="22" width="6" customWidth="1"/>
    <col min="23" max="23" width="5.5703125" customWidth="1"/>
    <col min="24" max="24" width="6" customWidth="1"/>
    <col min="25" max="25" width="6.28515625" customWidth="1"/>
    <col min="26" max="28" width="5.85546875" customWidth="1"/>
  </cols>
  <sheetData>
    <row r="1" spans="1:30" ht="15.75" customHeight="1" thickBot="1">
      <c r="A1" s="125" t="s">
        <v>74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7"/>
    </row>
    <row r="2" spans="1:30" ht="15.75" thickBot="1">
      <c r="O2" s="30"/>
      <c r="P2" s="30"/>
    </row>
    <row r="3" spans="1:30" ht="15" customHeight="1">
      <c r="A3" s="130" t="s">
        <v>1</v>
      </c>
      <c r="B3" s="130" t="s">
        <v>2</v>
      </c>
      <c r="C3" s="140">
        <v>43831</v>
      </c>
      <c r="D3" s="141"/>
      <c r="E3" s="140">
        <v>43862</v>
      </c>
      <c r="F3" s="141"/>
      <c r="G3" s="140">
        <v>43891</v>
      </c>
      <c r="H3" s="141"/>
      <c r="I3" s="140">
        <v>43922</v>
      </c>
      <c r="J3" s="141"/>
      <c r="K3" s="140">
        <v>43952</v>
      </c>
      <c r="L3" s="141"/>
      <c r="M3" s="140">
        <v>43983</v>
      </c>
      <c r="N3" s="141"/>
      <c r="O3" s="151">
        <v>44013</v>
      </c>
      <c r="P3" s="152"/>
      <c r="Q3" s="140">
        <v>44044</v>
      </c>
      <c r="R3" s="141"/>
      <c r="S3" s="140">
        <v>44075</v>
      </c>
      <c r="T3" s="141"/>
      <c r="U3" s="140">
        <v>44105</v>
      </c>
      <c r="V3" s="141"/>
      <c r="W3" s="140">
        <v>44136</v>
      </c>
      <c r="X3" s="141"/>
      <c r="Y3" s="140">
        <v>44166</v>
      </c>
      <c r="Z3" s="141"/>
      <c r="AA3" s="144" t="s">
        <v>87</v>
      </c>
      <c r="AB3" s="144" t="s">
        <v>86</v>
      </c>
      <c r="AC3" s="135" t="s">
        <v>60</v>
      </c>
      <c r="AD3" s="13"/>
    </row>
    <row r="4" spans="1:30" ht="15.75" thickBot="1">
      <c r="A4" s="131"/>
      <c r="B4" s="131"/>
      <c r="C4" s="142"/>
      <c r="D4" s="143"/>
      <c r="E4" s="142"/>
      <c r="F4" s="143"/>
      <c r="G4" s="142"/>
      <c r="H4" s="143"/>
      <c r="I4" s="142"/>
      <c r="J4" s="143"/>
      <c r="K4" s="142"/>
      <c r="L4" s="143"/>
      <c r="M4" s="142"/>
      <c r="N4" s="143"/>
      <c r="O4" s="142"/>
      <c r="P4" s="143"/>
      <c r="Q4" s="142"/>
      <c r="R4" s="143"/>
      <c r="S4" s="142"/>
      <c r="T4" s="143"/>
      <c r="U4" s="142"/>
      <c r="V4" s="143"/>
      <c r="W4" s="142"/>
      <c r="X4" s="143"/>
      <c r="Y4" s="142"/>
      <c r="Z4" s="143"/>
      <c r="AA4" s="145"/>
      <c r="AB4" s="145"/>
      <c r="AC4" s="136"/>
    </row>
    <row r="5" spans="1:30" ht="34.5" thickBot="1">
      <c r="A5" s="132"/>
      <c r="B5" s="132"/>
      <c r="C5" s="38" t="s">
        <v>4</v>
      </c>
      <c r="D5" s="38" t="s">
        <v>5</v>
      </c>
      <c r="E5" s="38" t="s">
        <v>4</v>
      </c>
      <c r="F5" s="38" t="s">
        <v>5</v>
      </c>
      <c r="G5" s="38" t="s">
        <v>4</v>
      </c>
      <c r="H5" s="38" t="s">
        <v>5</v>
      </c>
      <c r="I5" s="38" t="s">
        <v>4</v>
      </c>
      <c r="J5" s="38" t="s">
        <v>5</v>
      </c>
      <c r="K5" s="38" t="s">
        <v>4</v>
      </c>
      <c r="L5" s="37" t="s">
        <v>5</v>
      </c>
      <c r="M5" s="38" t="s">
        <v>4</v>
      </c>
      <c r="N5" s="37" t="s">
        <v>5</v>
      </c>
      <c r="O5" s="38" t="s">
        <v>4</v>
      </c>
      <c r="P5" s="37" t="s">
        <v>5</v>
      </c>
      <c r="Q5" s="38" t="s">
        <v>4</v>
      </c>
      <c r="R5" s="37" t="s">
        <v>5</v>
      </c>
      <c r="S5" s="38" t="s">
        <v>4</v>
      </c>
      <c r="T5" s="37" t="s">
        <v>5</v>
      </c>
      <c r="U5" s="38" t="s">
        <v>4</v>
      </c>
      <c r="V5" s="37" t="s">
        <v>5</v>
      </c>
      <c r="W5" s="38" t="s">
        <v>4</v>
      </c>
      <c r="X5" s="37" t="s">
        <v>5</v>
      </c>
      <c r="Y5" s="38" t="s">
        <v>4</v>
      </c>
      <c r="Z5" s="37" t="s">
        <v>5</v>
      </c>
      <c r="AA5" s="146"/>
      <c r="AB5" s="146"/>
      <c r="AC5" s="137"/>
    </row>
    <row r="6" spans="1:30" ht="45.75" thickBot="1">
      <c r="A6" s="5" t="s">
        <v>6</v>
      </c>
      <c r="B6" s="2" t="s">
        <v>7</v>
      </c>
      <c r="C6" s="34">
        <v>214.2</v>
      </c>
      <c r="D6" s="34">
        <v>0</v>
      </c>
      <c r="E6" s="34">
        <v>196.47</v>
      </c>
      <c r="F6" s="34">
        <v>0</v>
      </c>
      <c r="G6" s="34">
        <v>232.84</v>
      </c>
      <c r="H6" s="34">
        <v>0</v>
      </c>
      <c r="I6" s="34">
        <v>250.5</v>
      </c>
      <c r="J6" s="34">
        <v>0</v>
      </c>
      <c r="K6" s="34">
        <v>223.12</v>
      </c>
      <c r="L6" s="39">
        <v>0</v>
      </c>
      <c r="M6" s="34">
        <v>237.17</v>
      </c>
      <c r="N6" s="39">
        <v>0</v>
      </c>
      <c r="O6" s="39">
        <v>221.02</v>
      </c>
      <c r="P6" s="39">
        <v>0</v>
      </c>
      <c r="Q6" s="39">
        <v>206.84</v>
      </c>
      <c r="R6" s="39">
        <v>0</v>
      </c>
      <c r="S6" s="39">
        <v>246.7</v>
      </c>
      <c r="T6" s="39">
        <v>0</v>
      </c>
      <c r="U6" s="39">
        <v>241.72</v>
      </c>
      <c r="V6" s="39">
        <v>0</v>
      </c>
      <c r="W6" s="39">
        <v>231.58</v>
      </c>
      <c r="X6" s="39">
        <v>0</v>
      </c>
      <c r="Y6" s="39">
        <v>257.39999999999998</v>
      </c>
      <c r="Z6" s="39">
        <v>0</v>
      </c>
      <c r="AA6" s="75">
        <f>C6+E6+G6+I6+K6+M6+O6+Q6+S6+U6+W6+Y6</f>
        <v>2759.56</v>
      </c>
      <c r="AB6" s="75">
        <f>D6+F6+H6+J6+L6+N6+P6+R6+T6+V6+X6+Z6</f>
        <v>0</v>
      </c>
      <c r="AC6" s="70">
        <f>SUM(C6:Z6)</f>
        <v>2759.56</v>
      </c>
    </row>
    <row r="7" spans="1:30" ht="27.75" thickBot="1">
      <c r="A7" s="5" t="s">
        <v>8</v>
      </c>
      <c r="B7" s="2" t="s">
        <v>9</v>
      </c>
      <c r="C7" s="34">
        <v>0</v>
      </c>
      <c r="D7" s="34">
        <v>11.54</v>
      </c>
      <c r="E7" s="34">
        <v>0</v>
      </c>
      <c r="F7" s="34">
        <v>14.66</v>
      </c>
      <c r="G7" s="34">
        <v>53.2</v>
      </c>
      <c r="H7" s="34">
        <v>5.56</v>
      </c>
      <c r="I7" s="34">
        <v>0</v>
      </c>
      <c r="J7" s="34">
        <v>6.44</v>
      </c>
      <c r="K7" s="34">
        <v>0.38</v>
      </c>
      <c r="L7" s="39">
        <v>16.760000000000002</v>
      </c>
      <c r="M7" s="34">
        <v>0</v>
      </c>
      <c r="N7" s="39">
        <v>23.98</v>
      </c>
      <c r="O7" s="40">
        <v>0</v>
      </c>
      <c r="P7" s="40">
        <v>31.1</v>
      </c>
      <c r="Q7" s="40">
        <v>0</v>
      </c>
      <c r="R7" s="40">
        <v>19.579999999999998</v>
      </c>
      <c r="S7" s="40">
        <v>0</v>
      </c>
      <c r="T7" s="40">
        <v>21.16</v>
      </c>
      <c r="U7" s="40">
        <v>106.56</v>
      </c>
      <c r="V7" s="40">
        <v>12.94</v>
      </c>
      <c r="W7" s="40">
        <v>0.04</v>
      </c>
      <c r="X7" s="40">
        <v>10.5</v>
      </c>
      <c r="Y7" s="40">
        <v>0</v>
      </c>
      <c r="Z7" s="40">
        <v>7.2</v>
      </c>
      <c r="AA7" s="75">
        <f t="shared" ref="AA7:AA37" si="0">C7+E7+G7+I7+K7+M7+O7+Q7+S7+U7+W7+Y7</f>
        <v>160.18</v>
      </c>
      <c r="AB7" s="75">
        <f t="shared" ref="AB7:AB37" si="1">D7+F7+H7+J7+L7+N7+P7+R7+T7+V7+X7+Z7</f>
        <v>181.42</v>
      </c>
      <c r="AC7" s="70">
        <f t="shared" ref="AC7:AC37" si="2">SUM(C7:Z7)</f>
        <v>341.59999999999997</v>
      </c>
    </row>
    <row r="8" spans="1:30" ht="27.75" thickBot="1">
      <c r="A8" s="5" t="s">
        <v>10</v>
      </c>
      <c r="B8" s="2" t="s">
        <v>11</v>
      </c>
      <c r="C8" s="34">
        <v>15.26</v>
      </c>
      <c r="D8" s="34">
        <v>1.86</v>
      </c>
      <c r="E8" s="34">
        <v>21.56</v>
      </c>
      <c r="F8" s="34">
        <v>6.6</v>
      </c>
      <c r="G8" s="34">
        <v>83.92</v>
      </c>
      <c r="H8" s="34">
        <v>4.58</v>
      </c>
      <c r="I8" s="34">
        <v>239.5</v>
      </c>
      <c r="J8" s="34">
        <v>6.92</v>
      </c>
      <c r="K8" s="34">
        <v>246.18</v>
      </c>
      <c r="L8" s="39">
        <v>20.94</v>
      </c>
      <c r="M8" s="34">
        <v>273.22000000000003</v>
      </c>
      <c r="N8" s="39">
        <v>29.76</v>
      </c>
      <c r="O8" s="41">
        <v>254.4</v>
      </c>
      <c r="P8" s="41">
        <v>24.82</v>
      </c>
      <c r="Q8" s="41">
        <v>236.1</v>
      </c>
      <c r="R8" s="41">
        <v>14.66</v>
      </c>
      <c r="S8" s="41">
        <v>216.26</v>
      </c>
      <c r="T8" s="41">
        <v>18.579999999999998</v>
      </c>
      <c r="U8" s="41">
        <v>196.07</v>
      </c>
      <c r="V8" s="41">
        <v>19.350000000000001</v>
      </c>
      <c r="W8" s="41">
        <v>140.44</v>
      </c>
      <c r="X8" s="41">
        <v>6.16</v>
      </c>
      <c r="Y8" s="41">
        <v>91.2</v>
      </c>
      <c r="Z8" s="41">
        <v>5.68</v>
      </c>
      <c r="AA8" s="75">
        <f t="shared" si="0"/>
        <v>2014.1100000000001</v>
      </c>
      <c r="AB8" s="75">
        <f t="shared" si="1"/>
        <v>159.91000000000003</v>
      </c>
      <c r="AC8" s="70">
        <f t="shared" si="2"/>
        <v>2174.0199999999991</v>
      </c>
    </row>
    <row r="9" spans="1:30" ht="18.75" thickBot="1">
      <c r="A9" s="5" t="s">
        <v>12</v>
      </c>
      <c r="B9" s="2" t="s">
        <v>13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9">
        <v>0</v>
      </c>
      <c r="M9" s="34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75">
        <f t="shared" si="0"/>
        <v>0</v>
      </c>
      <c r="AB9" s="75">
        <f t="shared" si="1"/>
        <v>0</v>
      </c>
      <c r="AC9" s="70">
        <f t="shared" si="2"/>
        <v>0</v>
      </c>
    </row>
    <row r="10" spans="1:30" ht="15.75" thickBot="1">
      <c r="A10" s="5" t="s">
        <v>14</v>
      </c>
      <c r="B10" s="2" t="s">
        <v>15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9">
        <v>0</v>
      </c>
      <c r="M10" s="34">
        <v>0</v>
      </c>
      <c r="N10" s="39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75">
        <f t="shared" si="0"/>
        <v>0</v>
      </c>
      <c r="AB10" s="75">
        <f t="shared" si="1"/>
        <v>0</v>
      </c>
      <c r="AC10" s="70">
        <f t="shared" si="2"/>
        <v>0</v>
      </c>
    </row>
    <row r="11" spans="1:30" ht="15.75" thickBot="1">
      <c r="A11" s="5" t="s">
        <v>16</v>
      </c>
      <c r="B11" s="2" t="s">
        <v>17</v>
      </c>
      <c r="C11" s="34">
        <v>0</v>
      </c>
      <c r="D11" s="34">
        <v>0.82</v>
      </c>
      <c r="E11" s="34">
        <v>0</v>
      </c>
      <c r="F11" s="34">
        <v>0.8</v>
      </c>
      <c r="G11" s="34">
        <v>0</v>
      </c>
      <c r="H11" s="34">
        <v>0.68</v>
      </c>
      <c r="I11" s="34">
        <v>0</v>
      </c>
      <c r="J11" s="34">
        <v>0.54</v>
      </c>
      <c r="K11" s="34">
        <v>0</v>
      </c>
      <c r="L11" s="39">
        <v>2.6</v>
      </c>
      <c r="M11" s="34">
        <v>0</v>
      </c>
      <c r="N11" s="39">
        <v>1.9</v>
      </c>
      <c r="O11" s="41">
        <v>0</v>
      </c>
      <c r="P11" s="41">
        <v>1.78</v>
      </c>
      <c r="Q11" s="41">
        <v>0</v>
      </c>
      <c r="R11" s="41">
        <v>1.46</v>
      </c>
      <c r="S11" s="41">
        <v>0</v>
      </c>
      <c r="T11" s="41">
        <v>1.22</v>
      </c>
      <c r="U11" s="41">
        <v>0</v>
      </c>
      <c r="V11" s="41">
        <v>2.12</v>
      </c>
      <c r="W11" s="41">
        <v>0</v>
      </c>
      <c r="X11" s="41">
        <v>0.56000000000000005</v>
      </c>
      <c r="Y11" s="41">
        <v>0</v>
      </c>
      <c r="Z11" s="41">
        <v>0.8</v>
      </c>
      <c r="AA11" s="75">
        <f t="shared" si="0"/>
        <v>0</v>
      </c>
      <c r="AB11" s="75">
        <f t="shared" si="1"/>
        <v>15.28</v>
      </c>
      <c r="AC11" s="70">
        <f t="shared" si="2"/>
        <v>15.28</v>
      </c>
    </row>
    <row r="12" spans="1:30" ht="54.75" thickBot="1">
      <c r="A12" s="5" t="s">
        <v>18</v>
      </c>
      <c r="B12" s="2" t="s">
        <v>19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9">
        <v>0.14000000000000001</v>
      </c>
      <c r="M12" s="34">
        <v>0</v>
      </c>
      <c r="N12" s="39">
        <v>0</v>
      </c>
      <c r="O12" s="39">
        <v>0</v>
      </c>
      <c r="P12" s="39">
        <v>0.02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0.12</v>
      </c>
      <c r="W12" s="39">
        <v>0</v>
      </c>
      <c r="X12" s="39">
        <v>0</v>
      </c>
      <c r="Y12" s="39">
        <v>0</v>
      </c>
      <c r="Z12" s="39">
        <v>0</v>
      </c>
      <c r="AA12" s="75">
        <f t="shared" si="0"/>
        <v>0</v>
      </c>
      <c r="AB12" s="75">
        <f t="shared" si="1"/>
        <v>0.28000000000000003</v>
      </c>
      <c r="AC12" s="70">
        <f t="shared" si="2"/>
        <v>0.28000000000000003</v>
      </c>
    </row>
    <row r="13" spans="1:30" ht="27.75" thickBot="1">
      <c r="A13" s="5" t="s">
        <v>20</v>
      </c>
      <c r="B13" s="2" t="s">
        <v>21</v>
      </c>
      <c r="C13" s="34">
        <v>0.05</v>
      </c>
      <c r="D13" s="34">
        <v>0</v>
      </c>
      <c r="E13" s="34">
        <v>0.06</v>
      </c>
      <c r="F13" s="34">
        <v>0</v>
      </c>
      <c r="G13" s="34">
        <v>0.02</v>
      </c>
      <c r="H13" s="34">
        <v>0</v>
      </c>
      <c r="I13" s="34">
        <v>1.4999999999999999E-2</v>
      </c>
      <c r="J13" s="34">
        <v>0</v>
      </c>
      <c r="K13" s="34">
        <v>0.08</v>
      </c>
      <c r="L13" s="39">
        <v>0.1</v>
      </c>
      <c r="M13" s="34">
        <v>0.04</v>
      </c>
      <c r="N13" s="39">
        <v>0</v>
      </c>
      <c r="O13" s="39">
        <v>0</v>
      </c>
      <c r="P13" s="39">
        <v>0</v>
      </c>
      <c r="Q13" s="39">
        <v>0.04</v>
      </c>
      <c r="R13" s="39">
        <v>0</v>
      </c>
      <c r="S13" s="39">
        <v>0.06</v>
      </c>
      <c r="T13" s="39">
        <v>0</v>
      </c>
      <c r="U13" s="39">
        <v>0.04</v>
      </c>
      <c r="V13" s="39">
        <v>0.04</v>
      </c>
      <c r="W13" s="39">
        <v>0.1</v>
      </c>
      <c r="X13" s="39">
        <v>0</v>
      </c>
      <c r="Y13" s="39">
        <v>0.08</v>
      </c>
      <c r="Z13" s="39">
        <v>0</v>
      </c>
      <c r="AA13" s="75">
        <f t="shared" si="0"/>
        <v>0.58499999999999996</v>
      </c>
      <c r="AB13" s="75">
        <f t="shared" si="1"/>
        <v>0.14000000000000001</v>
      </c>
      <c r="AC13" s="70">
        <f t="shared" si="2"/>
        <v>0.72499999999999998</v>
      </c>
    </row>
    <row r="14" spans="1:30" ht="92.25" customHeight="1" thickBot="1">
      <c r="A14" s="5" t="s">
        <v>22</v>
      </c>
      <c r="B14" s="2" t="s">
        <v>23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9">
        <v>0.04</v>
      </c>
      <c r="M14" s="34">
        <v>0</v>
      </c>
      <c r="N14" s="39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75">
        <f t="shared" si="0"/>
        <v>0</v>
      </c>
      <c r="AB14" s="75">
        <f t="shared" si="1"/>
        <v>0.04</v>
      </c>
      <c r="AC14" s="70">
        <f t="shared" si="2"/>
        <v>0.04</v>
      </c>
    </row>
    <row r="15" spans="1:30" ht="45.75" thickBot="1">
      <c r="A15" s="5" t="s">
        <v>70</v>
      </c>
      <c r="B15" s="2" t="s">
        <v>73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9">
        <v>0</v>
      </c>
      <c r="M15" s="34">
        <v>0</v>
      </c>
      <c r="N15" s="39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75">
        <f t="shared" si="0"/>
        <v>0</v>
      </c>
      <c r="AB15" s="75">
        <f t="shared" si="1"/>
        <v>0</v>
      </c>
      <c r="AC15" s="70">
        <f t="shared" si="2"/>
        <v>0</v>
      </c>
    </row>
    <row r="16" spans="1:30" ht="36.75" thickBot="1">
      <c r="A16" s="5" t="s">
        <v>24</v>
      </c>
      <c r="B16" s="2" t="s">
        <v>25</v>
      </c>
      <c r="C16" s="34">
        <v>0</v>
      </c>
      <c r="D16" s="34">
        <v>0</v>
      </c>
      <c r="E16" s="34">
        <v>0</v>
      </c>
      <c r="F16" s="34">
        <v>1.84</v>
      </c>
      <c r="G16" s="34">
        <v>3.4049999999999998</v>
      </c>
      <c r="H16" s="34">
        <v>0</v>
      </c>
      <c r="I16" s="34">
        <v>0</v>
      </c>
      <c r="J16" s="34">
        <v>1.69</v>
      </c>
      <c r="K16" s="34">
        <v>0</v>
      </c>
      <c r="L16" s="39">
        <v>1.69</v>
      </c>
      <c r="M16" s="34">
        <v>0</v>
      </c>
      <c r="N16" s="39">
        <v>0.77</v>
      </c>
      <c r="O16" s="41">
        <v>0</v>
      </c>
      <c r="P16" s="41">
        <v>1.9350000000000001</v>
      </c>
      <c r="Q16" s="41">
        <v>0</v>
      </c>
      <c r="R16" s="41">
        <v>1.24</v>
      </c>
      <c r="S16" s="41">
        <v>0</v>
      </c>
      <c r="T16" s="41">
        <v>3.06</v>
      </c>
      <c r="U16" s="41">
        <v>6.33</v>
      </c>
      <c r="V16" s="41">
        <v>1.4650000000000001</v>
      </c>
      <c r="W16" s="41">
        <v>0</v>
      </c>
      <c r="X16" s="41">
        <v>0.91600000000000004</v>
      </c>
      <c r="Y16" s="41">
        <v>0</v>
      </c>
      <c r="Z16" s="41">
        <v>0</v>
      </c>
      <c r="AA16" s="75">
        <f t="shared" si="0"/>
        <v>9.7349999999999994</v>
      </c>
      <c r="AB16" s="75">
        <f t="shared" si="1"/>
        <v>14.606000000000002</v>
      </c>
      <c r="AC16" s="70">
        <f t="shared" si="2"/>
        <v>24.341000000000001</v>
      </c>
    </row>
    <row r="17" spans="1:29" ht="66.75" customHeight="1" thickBot="1">
      <c r="A17" s="5" t="s">
        <v>72</v>
      </c>
      <c r="B17" s="2" t="s">
        <v>27</v>
      </c>
      <c r="C17" s="34">
        <v>0</v>
      </c>
      <c r="D17" s="34">
        <v>0</v>
      </c>
      <c r="E17" s="34">
        <v>0</v>
      </c>
      <c r="F17" s="34">
        <v>0.45</v>
      </c>
      <c r="G17" s="34">
        <v>1.98</v>
      </c>
      <c r="H17" s="34">
        <v>0</v>
      </c>
      <c r="I17" s="34">
        <v>0</v>
      </c>
      <c r="J17" s="34">
        <v>0.51</v>
      </c>
      <c r="K17" s="34">
        <v>0</v>
      </c>
      <c r="L17" s="39">
        <v>0.12</v>
      </c>
      <c r="M17" s="34">
        <v>0</v>
      </c>
      <c r="N17" s="39">
        <v>0.56000000000000005</v>
      </c>
      <c r="O17" s="40">
        <v>0</v>
      </c>
      <c r="P17" s="40">
        <v>0.80500000000000005</v>
      </c>
      <c r="Q17" s="40">
        <v>0</v>
      </c>
      <c r="R17" s="40">
        <v>0.24</v>
      </c>
      <c r="S17" s="40">
        <v>0</v>
      </c>
      <c r="T17" s="40">
        <v>1.27</v>
      </c>
      <c r="U17" s="40">
        <v>4.5199999999999996</v>
      </c>
      <c r="V17" s="40">
        <v>0.29499999999999998</v>
      </c>
      <c r="W17" s="40">
        <v>0</v>
      </c>
      <c r="X17" s="40">
        <v>0.11</v>
      </c>
      <c r="Y17" s="40">
        <v>0</v>
      </c>
      <c r="Z17" s="40">
        <v>0</v>
      </c>
      <c r="AA17" s="75">
        <f t="shared" si="0"/>
        <v>6.5</v>
      </c>
      <c r="AB17" s="75">
        <f t="shared" si="1"/>
        <v>4.3600000000000012</v>
      </c>
      <c r="AC17" s="70">
        <f t="shared" si="2"/>
        <v>10.86</v>
      </c>
    </row>
    <row r="18" spans="1:29" ht="18.75" thickBot="1">
      <c r="A18" s="5" t="s">
        <v>28</v>
      </c>
      <c r="B18" s="2" t="s">
        <v>29</v>
      </c>
      <c r="C18" s="34">
        <v>0</v>
      </c>
      <c r="D18" s="34">
        <v>0.78</v>
      </c>
      <c r="E18" s="34">
        <v>0</v>
      </c>
      <c r="F18" s="34">
        <v>1.06</v>
      </c>
      <c r="G18" s="34">
        <v>0</v>
      </c>
      <c r="H18" s="34">
        <v>1.06</v>
      </c>
      <c r="I18" s="34">
        <v>0</v>
      </c>
      <c r="J18" s="34">
        <v>0</v>
      </c>
      <c r="K18" s="34">
        <v>0</v>
      </c>
      <c r="L18" s="39">
        <v>2.42</v>
      </c>
      <c r="M18" s="34">
        <v>0</v>
      </c>
      <c r="N18" s="39">
        <v>2.2000000000000002</v>
      </c>
      <c r="O18" s="41">
        <v>0</v>
      </c>
      <c r="P18" s="41">
        <v>3.3</v>
      </c>
      <c r="Q18" s="41">
        <v>0</v>
      </c>
      <c r="R18" s="41">
        <v>1.04</v>
      </c>
      <c r="S18" s="41">
        <v>0</v>
      </c>
      <c r="T18" s="41">
        <v>1.42</v>
      </c>
      <c r="U18" s="41">
        <v>0</v>
      </c>
      <c r="V18" s="41">
        <v>1.1399999999999999</v>
      </c>
      <c r="W18" s="41">
        <v>0</v>
      </c>
      <c r="X18" s="41">
        <v>0</v>
      </c>
      <c r="Y18" s="41">
        <v>0</v>
      </c>
      <c r="Z18" s="41">
        <v>0.9</v>
      </c>
      <c r="AA18" s="75">
        <f t="shared" si="0"/>
        <v>0</v>
      </c>
      <c r="AB18" s="75">
        <f t="shared" si="1"/>
        <v>15.32</v>
      </c>
      <c r="AC18" s="70">
        <f t="shared" si="2"/>
        <v>15.32</v>
      </c>
    </row>
    <row r="19" spans="1:29" ht="27.75" thickBot="1">
      <c r="A19" s="5" t="s">
        <v>30</v>
      </c>
      <c r="B19" s="2" t="s">
        <v>31</v>
      </c>
      <c r="C19" s="34">
        <v>0</v>
      </c>
      <c r="D19" s="42">
        <v>0</v>
      </c>
      <c r="E19" s="42">
        <v>0</v>
      </c>
      <c r="F19" s="42">
        <v>0.49</v>
      </c>
      <c r="G19" s="42">
        <v>1.7350000000000001</v>
      </c>
      <c r="H19" s="42">
        <v>0</v>
      </c>
      <c r="I19" s="42">
        <v>0</v>
      </c>
      <c r="J19" s="42">
        <v>0.22</v>
      </c>
      <c r="K19" s="42">
        <v>0</v>
      </c>
      <c r="L19" s="43">
        <v>0.47</v>
      </c>
      <c r="M19" s="34">
        <v>0</v>
      </c>
      <c r="N19" s="43">
        <v>0.17</v>
      </c>
      <c r="O19" s="43">
        <v>0</v>
      </c>
      <c r="P19" s="43">
        <v>0.64</v>
      </c>
      <c r="Q19" s="43">
        <v>0</v>
      </c>
      <c r="R19" s="43">
        <v>0.26</v>
      </c>
      <c r="S19" s="43">
        <v>0</v>
      </c>
      <c r="T19" s="43">
        <v>0.79</v>
      </c>
      <c r="U19" s="43">
        <v>1.95</v>
      </c>
      <c r="V19" s="43">
        <v>0.15</v>
      </c>
      <c r="W19" s="43">
        <v>0</v>
      </c>
      <c r="X19" s="43">
        <v>0.69</v>
      </c>
      <c r="Y19" s="43">
        <v>0</v>
      </c>
      <c r="Z19" s="43">
        <v>0</v>
      </c>
      <c r="AA19" s="75">
        <f t="shared" si="0"/>
        <v>3.6850000000000001</v>
      </c>
      <c r="AB19" s="75">
        <f t="shared" si="1"/>
        <v>3.88</v>
      </c>
      <c r="AC19" s="70">
        <f t="shared" si="2"/>
        <v>7.5650000000000013</v>
      </c>
    </row>
    <row r="20" spans="1:29" ht="54.75" thickBot="1">
      <c r="A20" s="5" t="s">
        <v>32</v>
      </c>
      <c r="B20" s="2" t="s">
        <v>33</v>
      </c>
      <c r="C20" s="34">
        <v>0</v>
      </c>
      <c r="D20" s="42">
        <v>0</v>
      </c>
      <c r="E20" s="42">
        <v>0</v>
      </c>
      <c r="F20" s="42">
        <v>4.5199999999999996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3">
        <v>1.78</v>
      </c>
      <c r="M20" s="34">
        <v>0</v>
      </c>
      <c r="N20" s="43">
        <v>0</v>
      </c>
      <c r="O20" s="44">
        <v>0</v>
      </c>
      <c r="P20" s="44">
        <v>2.2999999999999998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1.62</v>
      </c>
      <c r="W20" s="44">
        <v>0</v>
      </c>
      <c r="X20" s="44">
        <v>0</v>
      </c>
      <c r="Y20" s="44">
        <v>0</v>
      </c>
      <c r="Z20" s="44">
        <v>0</v>
      </c>
      <c r="AA20" s="75">
        <f t="shared" si="0"/>
        <v>0</v>
      </c>
      <c r="AB20" s="75">
        <f t="shared" si="1"/>
        <v>10.219999999999999</v>
      </c>
      <c r="AC20" s="70">
        <f t="shared" si="2"/>
        <v>10.219999999999999</v>
      </c>
    </row>
    <row r="21" spans="1:29" ht="63.75" thickBot="1">
      <c r="A21" s="5" t="s">
        <v>34</v>
      </c>
      <c r="B21" s="2" t="s">
        <v>35</v>
      </c>
      <c r="C21" s="34">
        <v>0</v>
      </c>
      <c r="D21" s="34">
        <v>5.44</v>
      </c>
      <c r="E21" s="34">
        <v>0</v>
      </c>
      <c r="F21" s="34">
        <v>3.68</v>
      </c>
      <c r="G21" s="34">
        <v>0</v>
      </c>
      <c r="H21" s="34">
        <v>3.16</v>
      </c>
      <c r="I21" s="34">
        <v>0</v>
      </c>
      <c r="J21" s="34">
        <v>7.14</v>
      </c>
      <c r="K21" s="34">
        <v>0</v>
      </c>
      <c r="L21" s="39">
        <v>14.06</v>
      </c>
      <c r="M21" s="34">
        <v>0</v>
      </c>
      <c r="N21" s="39">
        <v>12.08</v>
      </c>
      <c r="O21" s="41">
        <v>0</v>
      </c>
      <c r="P21" s="41">
        <v>16</v>
      </c>
      <c r="Q21" s="41">
        <v>0</v>
      </c>
      <c r="R21" s="41">
        <v>13.18</v>
      </c>
      <c r="S21" s="41">
        <v>0</v>
      </c>
      <c r="T21" s="41">
        <v>20.399999999999999</v>
      </c>
      <c r="U21" s="41">
        <v>0</v>
      </c>
      <c r="V21" s="41">
        <v>21.82</v>
      </c>
      <c r="W21" s="41">
        <v>0</v>
      </c>
      <c r="X21" s="41">
        <v>4.5</v>
      </c>
      <c r="Y21" s="41">
        <v>0</v>
      </c>
      <c r="Z21" s="41">
        <v>11.66</v>
      </c>
      <c r="AA21" s="75">
        <f t="shared" si="0"/>
        <v>0</v>
      </c>
      <c r="AB21" s="75">
        <f t="shared" si="1"/>
        <v>133.12</v>
      </c>
      <c r="AC21" s="70">
        <f t="shared" si="2"/>
        <v>133.12</v>
      </c>
    </row>
    <row r="22" spans="1:29" ht="54.75" thickBot="1">
      <c r="A22" s="5" t="s">
        <v>64</v>
      </c>
      <c r="B22" s="2" t="s">
        <v>65</v>
      </c>
      <c r="C22" s="34">
        <v>0</v>
      </c>
      <c r="D22" s="34">
        <v>1</v>
      </c>
      <c r="E22" s="34">
        <v>0</v>
      </c>
      <c r="F22" s="34">
        <v>0.66</v>
      </c>
      <c r="G22" s="34">
        <v>0</v>
      </c>
      <c r="H22" s="34">
        <v>0.08</v>
      </c>
      <c r="I22" s="34">
        <v>0</v>
      </c>
      <c r="J22" s="34">
        <v>0.34</v>
      </c>
      <c r="K22" s="34">
        <v>0</v>
      </c>
      <c r="L22" s="39">
        <v>1.18</v>
      </c>
      <c r="M22" s="34">
        <v>0</v>
      </c>
      <c r="N22" s="39">
        <v>1.62</v>
      </c>
      <c r="O22" s="39">
        <v>0</v>
      </c>
      <c r="P22" s="39">
        <v>0.92</v>
      </c>
      <c r="Q22" s="39">
        <v>0</v>
      </c>
      <c r="R22" s="39">
        <v>0.7</v>
      </c>
      <c r="S22" s="39">
        <v>0</v>
      </c>
      <c r="T22" s="39">
        <v>1.52</v>
      </c>
      <c r="U22" s="39">
        <v>0</v>
      </c>
      <c r="V22" s="39">
        <v>1.18</v>
      </c>
      <c r="W22" s="39">
        <v>0</v>
      </c>
      <c r="X22" s="39">
        <v>0.32</v>
      </c>
      <c r="Y22" s="39">
        <v>0</v>
      </c>
      <c r="Z22" s="39">
        <v>0.38</v>
      </c>
      <c r="AA22" s="75">
        <f t="shared" si="0"/>
        <v>0</v>
      </c>
      <c r="AB22" s="75">
        <f t="shared" si="1"/>
        <v>9.9</v>
      </c>
      <c r="AC22" s="70">
        <f t="shared" si="2"/>
        <v>9.9</v>
      </c>
    </row>
    <row r="23" spans="1:29" ht="15.75" thickBot="1">
      <c r="A23" s="5" t="s">
        <v>75</v>
      </c>
      <c r="B23" s="2" t="s">
        <v>76</v>
      </c>
      <c r="C23" s="34">
        <v>0</v>
      </c>
      <c r="D23" s="34">
        <v>0</v>
      </c>
      <c r="E23" s="34">
        <v>0</v>
      </c>
      <c r="F23" s="34">
        <v>2.1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9">
        <v>1.82</v>
      </c>
      <c r="M23" s="34">
        <v>0</v>
      </c>
      <c r="N23" s="39">
        <v>2.66</v>
      </c>
      <c r="O23" s="39">
        <v>0</v>
      </c>
      <c r="P23" s="39"/>
      <c r="Q23" s="39">
        <v>0</v>
      </c>
      <c r="R23" s="39">
        <v>2.72</v>
      </c>
      <c r="S23" s="39">
        <v>0</v>
      </c>
      <c r="T23" s="39">
        <v>1.28</v>
      </c>
      <c r="U23" s="39">
        <v>0</v>
      </c>
      <c r="V23" s="39">
        <v>0</v>
      </c>
      <c r="W23" s="39">
        <v>0</v>
      </c>
      <c r="X23" s="39">
        <v>1.56</v>
      </c>
      <c r="Y23" s="39">
        <v>0</v>
      </c>
      <c r="Z23" s="39">
        <v>0</v>
      </c>
      <c r="AA23" s="75">
        <f t="shared" si="0"/>
        <v>0</v>
      </c>
      <c r="AB23" s="75">
        <f t="shared" si="1"/>
        <v>12.14</v>
      </c>
      <c r="AC23" s="70">
        <f t="shared" si="2"/>
        <v>12.14</v>
      </c>
    </row>
    <row r="24" spans="1:29" ht="80.25" customHeight="1" thickBot="1">
      <c r="A24" s="5" t="s">
        <v>66</v>
      </c>
      <c r="B24" s="2" t="s">
        <v>80</v>
      </c>
      <c r="C24" s="34">
        <v>0</v>
      </c>
      <c r="D24" s="34">
        <v>18.559999999999999</v>
      </c>
      <c r="E24" s="34">
        <v>0</v>
      </c>
      <c r="F24" s="34">
        <v>4.62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9">
        <v>19.82</v>
      </c>
      <c r="M24" s="34">
        <v>0</v>
      </c>
      <c r="N24" s="39">
        <v>7.78</v>
      </c>
      <c r="O24" s="39">
        <v>0</v>
      </c>
      <c r="P24" s="39">
        <v>14</v>
      </c>
      <c r="Q24" s="39">
        <v>0</v>
      </c>
      <c r="R24" s="39">
        <v>8.02</v>
      </c>
      <c r="S24" s="39">
        <v>0</v>
      </c>
      <c r="T24" s="39">
        <v>19.78</v>
      </c>
      <c r="U24" s="39">
        <v>0</v>
      </c>
      <c r="V24" s="39">
        <v>6.46</v>
      </c>
      <c r="W24" s="39">
        <v>0</v>
      </c>
      <c r="X24" s="39">
        <v>7.92</v>
      </c>
      <c r="Y24" s="39">
        <v>0</v>
      </c>
      <c r="Z24" s="39">
        <v>0</v>
      </c>
      <c r="AA24" s="75">
        <f t="shared" si="0"/>
        <v>0</v>
      </c>
      <c r="AB24" s="75">
        <f t="shared" si="1"/>
        <v>106.96</v>
      </c>
      <c r="AC24" s="70">
        <f t="shared" si="2"/>
        <v>106.96</v>
      </c>
    </row>
    <row r="25" spans="1:29" ht="54.75" thickBot="1">
      <c r="A25" s="5" t="s">
        <v>36</v>
      </c>
      <c r="B25" s="2" t="s">
        <v>37</v>
      </c>
      <c r="C25" s="34">
        <v>0</v>
      </c>
      <c r="D25" s="34">
        <v>0</v>
      </c>
      <c r="E25" s="34">
        <v>0</v>
      </c>
      <c r="F25" s="34">
        <v>7.74</v>
      </c>
      <c r="G25" s="34">
        <v>0</v>
      </c>
      <c r="H25" s="34">
        <v>7.96</v>
      </c>
      <c r="I25" s="34">
        <v>0</v>
      </c>
      <c r="J25" s="34">
        <v>10.7</v>
      </c>
      <c r="K25" s="34">
        <v>0</v>
      </c>
      <c r="L25" s="39">
        <v>21.64</v>
      </c>
      <c r="M25" s="34">
        <v>0</v>
      </c>
      <c r="N25" s="39">
        <v>21.98</v>
      </c>
      <c r="O25" s="40">
        <v>0</v>
      </c>
      <c r="P25" s="40">
        <v>22.5</v>
      </c>
      <c r="Q25" s="40">
        <v>0</v>
      </c>
      <c r="R25" s="40">
        <v>25.44</v>
      </c>
      <c r="S25" s="40">
        <v>0</v>
      </c>
      <c r="T25" s="40">
        <v>12.62</v>
      </c>
      <c r="U25" s="40">
        <v>0</v>
      </c>
      <c r="V25" s="40">
        <v>18.579999999999998</v>
      </c>
      <c r="W25" s="40">
        <v>0</v>
      </c>
      <c r="X25" s="40">
        <v>0</v>
      </c>
      <c r="Y25" s="40">
        <v>0</v>
      </c>
      <c r="Z25" s="40">
        <v>10.06</v>
      </c>
      <c r="AA25" s="75">
        <f t="shared" si="0"/>
        <v>0</v>
      </c>
      <c r="AB25" s="75">
        <f t="shared" si="1"/>
        <v>159.21999999999997</v>
      </c>
      <c r="AC25" s="70">
        <f t="shared" si="2"/>
        <v>159.21999999999997</v>
      </c>
    </row>
    <row r="26" spans="1:29" ht="15.75" thickBot="1">
      <c r="A26" s="5" t="s">
        <v>38</v>
      </c>
      <c r="B26" s="2" t="s">
        <v>39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9">
        <v>0</v>
      </c>
      <c r="M26" s="34">
        <v>0</v>
      </c>
      <c r="N26" s="39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75">
        <f t="shared" si="0"/>
        <v>0</v>
      </c>
      <c r="AB26" s="75">
        <f t="shared" si="1"/>
        <v>0</v>
      </c>
      <c r="AC26" s="70">
        <f t="shared" si="2"/>
        <v>0</v>
      </c>
    </row>
    <row r="27" spans="1:29" ht="15.75" thickBot="1">
      <c r="A27" s="5" t="s">
        <v>40</v>
      </c>
      <c r="B27" s="2" t="s">
        <v>41</v>
      </c>
      <c r="C27" s="34">
        <v>0</v>
      </c>
      <c r="D27" s="34">
        <v>1.46</v>
      </c>
      <c r="E27" s="34">
        <v>0</v>
      </c>
      <c r="F27" s="34">
        <v>1.94</v>
      </c>
      <c r="G27" s="34">
        <v>0</v>
      </c>
      <c r="H27" s="34">
        <v>0.5</v>
      </c>
      <c r="I27" s="34">
        <v>0</v>
      </c>
      <c r="J27" s="34">
        <v>0.5</v>
      </c>
      <c r="K27" s="34">
        <v>0</v>
      </c>
      <c r="L27" s="39">
        <v>3.78</v>
      </c>
      <c r="M27" s="34">
        <v>0</v>
      </c>
      <c r="N27" s="39">
        <v>3.58</v>
      </c>
      <c r="O27" s="39">
        <v>0</v>
      </c>
      <c r="P27" s="39">
        <v>2.72</v>
      </c>
      <c r="Q27" s="39">
        <v>0</v>
      </c>
      <c r="R27" s="39">
        <v>1.68</v>
      </c>
      <c r="S27" s="39">
        <v>0</v>
      </c>
      <c r="T27" s="39">
        <v>2.5</v>
      </c>
      <c r="U27" s="39">
        <v>0</v>
      </c>
      <c r="V27" s="39">
        <v>2.2599999999999998</v>
      </c>
      <c r="W27" s="39">
        <v>0</v>
      </c>
      <c r="X27" s="39">
        <v>0.72</v>
      </c>
      <c r="Y27" s="39">
        <v>0</v>
      </c>
      <c r="Z27" s="39">
        <v>1.18</v>
      </c>
      <c r="AA27" s="75">
        <f t="shared" si="0"/>
        <v>0</v>
      </c>
      <c r="AB27" s="75">
        <f t="shared" si="1"/>
        <v>22.82</v>
      </c>
      <c r="AC27" s="70">
        <f t="shared" si="2"/>
        <v>22.82</v>
      </c>
    </row>
    <row r="28" spans="1:29" ht="72.75" thickBot="1">
      <c r="A28" s="5" t="s">
        <v>77</v>
      </c>
      <c r="B28" s="2" t="s">
        <v>78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9">
        <v>4.0000000000000001E-3</v>
      </c>
      <c r="Y28" s="39">
        <v>0</v>
      </c>
      <c r="Z28" s="39">
        <v>0</v>
      </c>
      <c r="AA28" s="75">
        <f t="shared" si="0"/>
        <v>0</v>
      </c>
      <c r="AB28" s="75">
        <f t="shared" si="1"/>
        <v>4.0000000000000001E-3</v>
      </c>
      <c r="AC28" s="70">
        <f t="shared" si="2"/>
        <v>4.0000000000000001E-3</v>
      </c>
    </row>
    <row r="29" spans="1:29" ht="45.75" thickBot="1">
      <c r="A29" s="5" t="s">
        <v>42</v>
      </c>
      <c r="B29" s="2" t="s">
        <v>43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9">
        <v>0</v>
      </c>
      <c r="M29" s="34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75">
        <f t="shared" si="0"/>
        <v>0</v>
      </c>
      <c r="AB29" s="75">
        <f t="shared" si="1"/>
        <v>0</v>
      </c>
      <c r="AC29" s="70">
        <f t="shared" si="2"/>
        <v>0</v>
      </c>
    </row>
    <row r="30" spans="1:29" ht="18.75" thickBot="1">
      <c r="A30" s="5" t="s">
        <v>44</v>
      </c>
      <c r="B30" s="2" t="s">
        <v>45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9">
        <v>0</v>
      </c>
      <c r="M30" s="34">
        <v>0</v>
      </c>
      <c r="N30" s="39">
        <v>0.34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0.28000000000000003</v>
      </c>
      <c r="W30" s="39">
        <v>0</v>
      </c>
      <c r="X30" s="39">
        <v>0</v>
      </c>
      <c r="Y30" s="39">
        <v>0</v>
      </c>
      <c r="Z30" s="39">
        <v>0</v>
      </c>
      <c r="AA30" s="75">
        <f t="shared" si="0"/>
        <v>0</v>
      </c>
      <c r="AB30" s="75">
        <f t="shared" si="1"/>
        <v>0.62000000000000011</v>
      </c>
      <c r="AC30" s="70">
        <f t="shared" si="2"/>
        <v>0.62000000000000011</v>
      </c>
    </row>
    <row r="31" spans="1:29" ht="18.75" thickBot="1">
      <c r="A31" s="5" t="s">
        <v>46</v>
      </c>
      <c r="B31" s="2" t="s">
        <v>47</v>
      </c>
      <c r="C31" s="34">
        <v>30.54</v>
      </c>
      <c r="D31" s="34">
        <v>0.86</v>
      </c>
      <c r="E31" s="34">
        <v>24.96</v>
      </c>
      <c r="F31" s="34">
        <v>0.94</v>
      </c>
      <c r="G31" s="34">
        <v>34.74</v>
      </c>
      <c r="H31" s="34">
        <v>0.84</v>
      </c>
      <c r="I31" s="34">
        <v>45.26</v>
      </c>
      <c r="J31" s="34">
        <v>0</v>
      </c>
      <c r="K31" s="34">
        <v>46.76</v>
      </c>
      <c r="L31" s="39">
        <v>0.88</v>
      </c>
      <c r="M31" s="34">
        <v>53.26</v>
      </c>
      <c r="N31" s="39">
        <v>1.78</v>
      </c>
      <c r="O31" s="40">
        <v>35.1</v>
      </c>
      <c r="P31" s="40">
        <v>0.88</v>
      </c>
      <c r="Q31" s="40">
        <v>38.82</v>
      </c>
      <c r="R31" s="40">
        <v>1.28</v>
      </c>
      <c r="S31" s="40">
        <v>32.44</v>
      </c>
      <c r="T31" s="40">
        <v>0.86</v>
      </c>
      <c r="U31" s="40">
        <v>38.36</v>
      </c>
      <c r="V31" s="40">
        <v>0.92</v>
      </c>
      <c r="W31" s="40">
        <v>38.020000000000003</v>
      </c>
      <c r="X31" s="40">
        <v>1.02</v>
      </c>
      <c r="Y31" s="40">
        <v>34</v>
      </c>
      <c r="Z31" s="40">
        <v>0.84</v>
      </c>
      <c r="AA31" s="75">
        <f t="shared" si="0"/>
        <v>452.26</v>
      </c>
      <c r="AB31" s="75">
        <f t="shared" si="1"/>
        <v>11.1</v>
      </c>
      <c r="AC31" s="70">
        <f t="shared" si="2"/>
        <v>463.3599999999999</v>
      </c>
    </row>
    <row r="32" spans="1:29" ht="36.75" thickBot="1">
      <c r="A32" s="5" t="s">
        <v>62</v>
      </c>
      <c r="B32" s="2" t="s">
        <v>63</v>
      </c>
      <c r="C32" s="34">
        <v>36.005000000000003</v>
      </c>
      <c r="D32" s="34">
        <v>0</v>
      </c>
      <c r="E32" s="34">
        <v>31.591000000000001</v>
      </c>
      <c r="F32" s="34">
        <v>0</v>
      </c>
      <c r="G32" s="34">
        <v>46.652000000000001</v>
      </c>
      <c r="H32" s="34">
        <v>0</v>
      </c>
      <c r="I32" s="34">
        <v>67.944000000000003</v>
      </c>
      <c r="J32" s="34">
        <v>0</v>
      </c>
      <c r="K32" s="34">
        <v>56.372</v>
      </c>
      <c r="L32" s="39">
        <v>0</v>
      </c>
      <c r="M32" s="34">
        <v>53.402000000000001</v>
      </c>
      <c r="N32" s="39">
        <v>0</v>
      </c>
      <c r="O32" s="41">
        <v>46.011000000000003</v>
      </c>
      <c r="P32" s="41">
        <v>0</v>
      </c>
      <c r="Q32" s="41">
        <v>51.05</v>
      </c>
      <c r="R32" s="41">
        <v>0</v>
      </c>
      <c r="S32" s="41">
        <v>52.45</v>
      </c>
      <c r="T32" s="41">
        <v>0</v>
      </c>
      <c r="U32" s="41">
        <v>54.905999999999999</v>
      </c>
      <c r="V32" s="41">
        <v>0</v>
      </c>
      <c r="W32" s="41">
        <v>32.020000000000003</v>
      </c>
      <c r="X32" s="41">
        <v>0</v>
      </c>
      <c r="Y32" s="41">
        <v>44.683999999999997</v>
      </c>
      <c r="Z32" s="41">
        <v>0</v>
      </c>
      <c r="AA32" s="75">
        <f t="shared" si="0"/>
        <v>573.08699999999999</v>
      </c>
      <c r="AB32" s="75">
        <f t="shared" si="1"/>
        <v>0</v>
      </c>
      <c r="AC32" s="70">
        <f t="shared" si="2"/>
        <v>573.08699999999999</v>
      </c>
    </row>
    <row r="33" spans="1:30" ht="27.75" thickBot="1">
      <c r="A33" s="5" t="s">
        <v>48</v>
      </c>
      <c r="B33" s="2" t="s">
        <v>49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9">
        <v>0</v>
      </c>
      <c r="M33" s="34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75">
        <f t="shared" si="0"/>
        <v>0</v>
      </c>
      <c r="AB33" s="75">
        <f t="shared" si="1"/>
        <v>0</v>
      </c>
      <c r="AC33" s="70">
        <f t="shared" si="2"/>
        <v>0</v>
      </c>
    </row>
    <row r="34" spans="1:30" ht="27.75" thickBot="1">
      <c r="A34" s="5" t="s">
        <v>50</v>
      </c>
      <c r="B34" s="2" t="s">
        <v>51</v>
      </c>
      <c r="C34" s="34">
        <v>0</v>
      </c>
      <c r="D34" s="34">
        <v>1.64</v>
      </c>
      <c r="E34" s="34">
        <v>0</v>
      </c>
      <c r="F34" s="34">
        <v>1.58</v>
      </c>
      <c r="G34" s="34">
        <v>0</v>
      </c>
      <c r="H34" s="34">
        <v>0.5</v>
      </c>
      <c r="I34" s="34">
        <v>0</v>
      </c>
      <c r="J34" s="34">
        <v>0.42</v>
      </c>
      <c r="K34" s="34">
        <v>0</v>
      </c>
      <c r="L34" s="39">
        <v>1.18</v>
      </c>
      <c r="M34" s="34">
        <v>0</v>
      </c>
      <c r="N34" s="39">
        <v>1.56</v>
      </c>
      <c r="O34" s="39">
        <v>0</v>
      </c>
      <c r="P34" s="39">
        <v>1.04</v>
      </c>
      <c r="Q34" s="39">
        <v>0</v>
      </c>
      <c r="R34" s="39">
        <v>1.1100000000000001</v>
      </c>
      <c r="S34" s="39">
        <v>0</v>
      </c>
      <c r="T34" s="39">
        <v>2.2999999999999998</v>
      </c>
      <c r="U34" s="39">
        <v>0</v>
      </c>
      <c r="V34" s="39">
        <v>1.22</v>
      </c>
      <c r="W34" s="39">
        <v>0</v>
      </c>
      <c r="X34" s="39">
        <v>0.38</v>
      </c>
      <c r="Y34" s="39">
        <v>0</v>
      </c>
      <c r="Z34" s="39">
        <v>0.76</v>
      </c>
      <c r="AA34" s="75">
        <f t="shared" si="0"/>
        <v>0</v>
      </c>
      <c r="AB34" s="75">
        <f t="shared" si="1"/>
        <v>13.69</v>
      </c>
      <c r="AC34" s="70">
        <f t="shared" si="2"/>
        <v>13.69</v>
      </c>
    </row>
    <row r="35" spans="1:30" ht="27.75" thickBot="1">
      <c r="A35" s="5" t="s">
        <v>52</v>
      </c>
      <c r="B35" s="2" t="s">
        <v>53</v>
      </c>
      <c r="C35" s="34">
        <v>16.62</v>
      </c>
      <c r="D35" s="34">
        <v>3.54</v>
      </c>
      <c r="E35" s="34">
        <v>16.219000000000001</v>
      </c>
      <c r="F35" s="34">
        <v>2.72</v>
      </c>
      <c r="G35" s="34">
        <v>19.268000000000001</v>
      </c>
      <c r="H35" s="34">
        <v>1.6</v>
      </c>
      <c r="I35" s="34">
        <v>28.175999999999998</v>
      </c>
      <c r="J35" s="34">
        <v>1.1000000000000001</v>
      </c>
      <c r="K35" s="34">
        <v>23.768000000000001</v>
      </c>
      <c r="L35" s="39">
        <v>3.88</v>
      </c>
      <c r="M35" s="34">
        <v>25.617999999999999</v>
      </c>
      <c r="N35" s="39">
        <v>4.3</v>
      </c>
      <c r="O35" s="39">
        <v>18.779</v>
      </c>
      <c r="P35" s="39">
        <v>3.22</v>
      </c>
      <c r="Q35" s="39">
        <v>20.904</v>
      </c>
      <c r="R35" s="39">
        <v>2.2799999999999998</v>
      </c>
      <c r="S35" s="39">
        <v>22.696000000000002</v>
      </c>
      <c r="T35" s="39">
        <v>4</v>
      </c>
      <c r="U35" s="39">
        <v>24.094000000000001</v>
      </c>
      <c r="V35" s="39">
        <v>2.56</v>
      </c>
      <c r="W35" s="39">
        <v>14.32</v>
      </c>
      <c r="X35" s="39">
        <v>1.1399999999999999</v>
      </c>
      <c r="Y35" s="39">
        <v>19.495999999999999</v>
      </c>
      <c r="Z35" s="39">
        <v>1.96</v>
      </c>
      <c r="AA35" s="75">
        <f t="shared" si="0"/>
        <v>249.958</v>
      </c>
      <c r="AB35" s="75">
        <f t="shared" si="1"/>
        <v>32.299999999999997</v>
      </c>
      <c r="AC35" s="70">
        <f t="shared" si="2"/>
        <v>282.25799999999992</v>
      </c>
    </row>
    <row r="36" spans="1:30" ht="72.75" thickBot="1">
      <c r="A36" s="6" t="s">
        <v>54</v>
      </c>
      <c r="B36" s="2" t="s">
        <v>55</v>
      </c>
      <c r="C36" s="34">
        <v>0</v>
      </c>
      <c r="D36" s="34">
        <v>0</v>
      </c>
      <c r="E36" s="34">
        <v>0</v>
      </c>
      <c r="F36" s="34">
        <v>0.7</v>
      </c>
      <c r="G36" s="34">
        <v>0</v>
      </c>
      <c r="H36" s="34">
        <v>0</v>
      </c>
      <c r="I36" s="45">
        <v>0</v>
      </c>
      <c r="J36" s="46">
        <v>0</v>
      </c>
      <c r="K36" s="34">
        <v>0</v>
      </c>
      <c r="L36" s="39">
        <v>0.2</v>
      </c>
      <c r="M36" s="34">
        <v>0</v>
      </c>
      <c r="N36" s="39">
        <v>1.82</v>
      </c>
      <c r="O36" s="39">
        <v>0</v>
      </c>
      <c r="P36" s="39">
        <v>1.52</v>
      </c>
      <c r="Q36" s="39">
        <v>0</v>
      </c>
      <c r="R36" s="39">
        <v>1.08</v>
      </c>
      <c r="S36" s="39">
        <v>0</v>
      </c>
      <c r="T36" s="39">
        <v>1.1599999999999999</v>
      </c>
      <c r="U36" s="39">
        <v>0</v>
      </c>
      <c r="V36" s="39">
        <v>1.32</v>
      </c>
      <c r="W36" s="39">
        <v>0</v>
      </c>
      <c r="X36" s="39">
        <v>0.46</v>
      </c>
      <c r="Y36" s="39">
        <v>0</v>
      </c>
      <c r="Z36" s="39">
        <v>0.68</v>
      </c>
      <c r="AA36" s="75">
        <f t="shared" si="0"/>
        <v>0</v>
      </c>
      <c r="AB36" s="75">
        <f t="shared" si="1"/>
        <v>8.9400000000000013</v>
      </c>
      <c r="AC36" s="70">
        <f t="shared" si="2"/>
        <v>8.9400000000000013</v>
      </c>
    </row>
    <row r="37" spans="1:30" ht="18.75" thickBot="1">
      <c r="A37" s="5" t="s">
        <v>56</v>
      </c>
      <c r="B37" s="2" t="s">
        <v>57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47">
        <v>0</v>
      </c>
      <c r="J37" s="34">
        <v>0</v>
      </c>
      <c r="K37" s="34">
        <v>0</v>
      </c>
      <c r="L37" s="39">
        <v>0</v>
      </c>
      <c r="M37" s="34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9">
        <v>0</v>
      </c>
      <c r="V37" s="39">
        <v>0</v>
      </c>
      <c r="W37" s="39">
        <v>0</v>
      </c>
      <c r="X37" s="39">
        <v>0</v>
      </c>
      <c r="Y37" s="39">
        <v>0</v>
      </c>
      <c r="Z37" s="39">
        <v>0</v>
      </c>
      <c r="AA37" s="75">
        <f t="shared" si="0"/>
        <v>0</v>
      </c>
      <c r="AB37" s="75">
        <f t="shared" si="1"/>
        <v>0</v>
      </c>
      <c r="AC37" s="70">
        <f t="shared" si="2"/>
        <v>0</v>
      </c>
    </row>
    <row r="38" spans="1:30" ht="15.75" thickBot="1">
      <c r="A38" s="121" t="s">
        <v>58</v>
      </c>
      <c r="B38" s="122"/>
      <c r="C38" s="48">
        <f>SUM(C6:C37)</f>
        <v>312.67500000000001</v>
      </c>
      <c r="D38" s="48">
        <f t="shared" ref="D38:Z38" si="3">SUM(D6:D37)</f>
        <v>47.5</v>
      </c>
      <c r="E38" s="48">
        <f t="shared" si="3"/>
        <v>290.86</v>
      </c>
      <c r="F38" s="48">
        <f t="shared" si="3"/>
        <v>57.099999999999987</v>
      </c>
      <c r="G38" s="48">
        <f t="shared" si="3"/>
        <v>477.76</v>
      </c>
      <c r="H38" s="48">
        <f t="shared" si="3"/>
        <v>26.520000000000003</v>
      </c>
      <c r="I38" s="48">
        <f t="shared" si="3"/>
        <v>631.39499999999998</v>
      </c>
      <c r="J38" s="48">
        <f t="shared" si="3"/>
        <v>36.520000000000003</v>
      </c>
      <c r="K38" s="48">
        <f t="shared" si="3"/>
        <v>596.66</v>
      </c>
      <c r="L38" s="48">
        <f t="shared" si="3"/>
        <v>115.5</v>
      </c>
      <c r="M38" s="48">
        <f t="shared" si="3"/>
        <v>642.71000000000015</v>
      </c>
      <c r="N38" s="48">
        <f t="shared" si="3"/>
        <v>118.84000000000002</v>
      </c>
      <c r="O38" s="48">
        <f t="shared" si="3"/>
        <v>575.31000000000006</v>
      </c>
      <c r="P38" s="48">
        <f t="shared" si="3"/>
        <v>129.5</v>
      </c>
      <c r="Q38" s="48">
        <f t="shared" si="3"/>
        <v>553.75400000000002</v>
      </c>
      <c r="R38" s="48">
        <f t="shared" si="3"/>
        <v>95.97</v>
      </c>
      <c r="S38" s="48">
        <f t="shared" si="3"/>
        <v>570.60599999999999</v>
      </c>
      <c r="T38" s="48">
        <f t="shared" si="3"/>
        <v>113.92</v>
      </c>
      <c r="U38" s="48">
        <f t="shared" si="3"/>
        <v>674.55</v>
      </c>
      <c r="V38" s="48">
        <f t="shared" si="3"/>
        <v>95.839999999999989</v>
      </c>
      <c r="W38" s="48">
        <f t="shared" si="3"/>
        <v>456.52</v>
      </c>
      <c r="X38" s="48">
        <f t="shared" si="3"/>
        <v>36.96</v>
      </c>
      <c r="Y38" s="48">
        <f t="shared" si="3"/>
        <v>446.8599999999999</v>
      </c>
      <c r="Z38" s="48">
        <f t="shared" si="3"/>
        <v>42.1</v>
      </c>
      <c r="AA38" s="147">
        <f>SUM(AA6:AA37)</f>
        <v>6229.6600000000008</v>
      </c>
      <c r="AB38" s="147">
        <f>SUM(AB6:AB37)</f>
        <v>916.27000000000021</v>
      </c>
      <c r="AC38" s="135">
        <f>SUM(C39:Z39)</f>
        <v>7145.9299999999994</v>
      </c>
      <c r="AD38" s="12"/>
    </row>
    <row r="39" spans="1:30" ht="15.75" thickBot="1">
      <c r="A39" s="123"/>
      <c r="B39" s="124"/>
      <c r="C39" s="149">
        <f>SUM(C38:D38)</f>
        <v>360.17500000000001</v>
      </c>
      <c r="D39" s="150"/>
      <c r="E39" s="149">
        <f t="shared" ref="E39" si="4">SUM(E38:F38)</f>
        <v>347.96</v>
      </c>
      <c r="F39" s="150"/>
      <c r="G39" s="149">
        <f t="shared" ref="G39" si="5">SUM(G38:H38)</f>
        <v>504.28</v>
      </c>
      <c r="H39" s="150"/>
      <c r="I39" s="149">
        <f t="shared" ref="I39" si="6">SUM(I38:J38)</f>
        <v>667.91499999999996</v>
      </c>
      <c r="J39" s="150"/>
      <c r="K39" s="149">
        <f t="shared" ref="K39" si="7">SUM(K38:L38)</f>
        <v>712.16</v>
      </c>
      <c r="L39" s="150"/>
      <c r="M39" s="149">
        <f t="shared" ref="M39" si="8">SUM(M38:N38)</f>
        <v>761.55000000000018</v>
      </c>
      <c r="N39" s="150"/>
      <c r="O39" s="149">
        <f t="shared" ref="O39" si="9">SUM(O38:P38)</f>
        <v>704.81000000000006</v>
      </c>
      <c r="P39" s="150"/>
      <c r="Q39" s="149">
        <f t="shared" ref="Q39" si="10">SUM(Q38:R38)</f>
        <v>649.72400000000005</v>
      </c>
      <c r="R39" s="150"/>
      <c r="S39" s="149">
        <f t="shared" ref="S39" si="11">SUM(S38:T38)</f>
        <v>684.52599999999995</v>
      </c>
      <c r="T39" s="150"/>
      <c r="U39" s="149">
        <f t="shared" ref="U39" si="12">SUM(U38:V38)</f>
        <v>770.39</v>
      </c>
      <c r="V39" s="150"/>
      <c r="W39" s="149">
        <f t="shared" ref="W39" si="13">SUM(W38:X38)</f>
        <v>493.47999999999996</v>
      </c>
      <c r="X39" s="150"/>
      <c r="Y39" s="149">
        <f t="shared" ref="Y39" si="14">SUM(Y38:Z38)</f>
        <v>488.95999999999992</v>
      </c>
      <c r="Z39" s="150"/>
      <c r="AA39" s="148"/>
      <c r="AB39" s="148"/>
      <c r="AC39" s="137"/>
    </row>
  </sheetData>
  <mergeCells count="34">
    <mergeCell ref="AC3:AC5"/>
    <mergeCell ref="A1:AD1"/>
    <mergeCell ref="A3:A5"/>
    <mergeCell ref="B3:B5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C38:AC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:AA5"/>
    <mergeCell ref="AB3:AB5"/>
    <mergeCell ref="AA38:AA39"/>
    <mergeCell ref="AB38:AB39"/>
    <mergeCell ref="A38:B3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39"/>
  <sheetViews>
    <sheetView tabSelected="1" workbookViewId="0">
      <selection activeCell="AF43" sqref="AF43"/>
    </sheetView>
  </sheetViews>
  <sheetFormatPr defaultRowHeight="15"/>
  <cols>
    <col min="3" max="3" width="7.140625" customWidth="1"/>
    <col min="4" max="4" width="7.42578125" customWidth="1"/>
    <col min="5" max="5" width="7.7109375" customWidth="1"/>
    <col min="6" max="6" width="7.140625" customWidth="1"/>
    <col min="7" max="7" width="7.42578125" customWidth="1"/>
    <col min="8" max="8" width="7" customWidth="1"/>
    <col min="9" max="9" width="7.42578125" customWidth="1"/>
    <col min="10" max="10" width="7.85546875" customWidth="1"/>
    <col min="11" max="26" width="0" hidden="1" customWidth="1"/>
    <col min="29" max="29" width="10.140625" customWidth="1"/>
  </cols>
  <sheetData>
    <row r="1" spans="1:32" ht="15.75" thickBot="1">
      <c r="A1" s="125" t="s">
        <v>79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7"/>
    </row>
    <row r="2" spans="1:32" ht="15.75" thickBot="1">
      <c r="O2" s="30"/>
      <c r="P2" s="30"/>
    </row>
    <row r="3" spans="1:32">
      <c r="A3" s="130" t="s">
        <v>1</v>
      </c>
      <c r="B3" s="130" t="s">
        <v>2</v>
      </c>
      <c r="C3" s="133">
        <v>44197</v>
      </c>
      <c r="D3" s="134"/>
      <c r="E3" s="133">
        <v>44228</v>
      </c>
      <c r="F3" s="134"/>
      <c r="G3" s="133">
        <v>44256</v>
      </c>
      <c r="H3" s="134"/>
      <c r="I3" s="133">
        <v>44287</v>
      </c>
      <c r="J3" s="134"/>
      <c r="K3" s="133">
        <v>44652</v>
      </c>
      <c r="L3" s="134"/>
      <c r="M3" s="133">
        <v>45017</v>
      </c>
      <c r="N3" s="134"/>
      <c r="O3" s="133">
        <v>45383</v>
      </c>
      <c r="P3" s="134"/>
      <c r="Q3" s="133">
        <v>45748</v>
      </c>
      <c r="R3" s="134"/>
      <c r="S3" s="133">
        <v>46113</v>
      </c>
      <c r="T3" s="134"/>
      <c r="U3" s="133">
        <v>46478</v>
      </c>
      <c r="V3" s="134"/>
      <c r="W3" s="133">
        <v>46844</v>
      </c>
      <c r="X3" s="134"/>
      <c r="Y3" s="133">
        <v>47209</v>
      </c>
      <c r="Z3" s="134"/>
      <c r="AA3" s="133">
        <v>44317</v>
      </c>
      <c r="AB3" s="134"/>
      <c r="AC3" s="76" t="s">
        <v>87</v>
      </c>
      <c r="AD3" s="76" t="s">
        <v>86</v>
      </c>
      <c r="AE3" s="135" t="s">
        <v>60</v>
      </c>
      <c r="AF3" s="13"/>
    </row>
    <row r="4" spans="1:32" ht="15.75" thickBot="1">
      <c r="A4" s="131"/>
      <c r="B4" s="131"/>
      <c r="C4" s="95"/>
      <c r="D4" s="96"/>
      <c r="E4" s="95"/>
      <c r="F4" s="96"/>
      <c r="G4" s="95"/>
      <c r="H4" s="96"/>
      <c r="I4" s="95"/>
      <c r="J4" s="96"/>
      <c r="K4" s="95"/>
      <c r="L4" s="96"/>
      <c r="M4" s="95"/>
      <c r="N4" s="96"/>
      <c r="O4" s="95"/>
      <c r="P4" s="96"/>
      <c r="Q4" s="95"/>
      <c r="R4" s="96"/>
      <c r="S4" s="95"/>
      <c r="T4" s="96"/>
      <c r="U4" s="95"/>
      <c r="V4" s="96"/>
      <c r="W4" s="95"/>
      <c r="X4" s="96"/>
      <c r="Y4" s="95"/>
      <c r="Z4" s="96"/>
      <c r="AA4" s="95"/>
      <c r="AB4" s="96"/>
      <c r="AC4" s="77"/>
      <c r="AD4" s="77"/>
      <c r="AE4" s="136"/>
    </row>
    <row r="5" spans="1:32" ht="15.75" thickBot="1">
      <c r="A5" s="132"/>
      <c r="B5" s="132"/>
      <c r="C5" s="1" t="s">
        <v>4</v>
      </c>
      <c r="D5" s="1" t="s">
        <v>5</v>
      </c>
      <c r="E5" s="1" t="s">
        <v>4</v>
      </c>
      <c r="F5" s="1" t="s">
        <v>5</v>
      </c>
      <c r="G5" s="1" t="s">
        <v>4</v>
      </c>
      <c r="H5" s="1" t="s">
        <v>5</v>
      </c>
      <c r="I5" s="1" t="s">
        <v>4</v>
      </c>
      <c r="J5" s="1" t="s">
        <v>5</v>
      </c>
      <c r="K5" s="1" t="s">
        <v>4</v>
      </c>
      <c r="L5" s="36" t="s">
        <v>5</v>
      </c>
      <c r="M5" s="1" t="s">
        <v>4</v>
      </c>
      <c r="N5" s="36" t="s">
        <v>5</v>
      </c>
      <c r="O5" s="1" t="s">
        <v>4</v>
      </c>
      <c r="P5" s="36" t="s">
        <v>5</v>
      </c>
      <c r="Q5" s="1" t="s">
        <v>4</v>
      </c>
      <c r="R5" s="36" t="s">
        <v>5</v>
      </c>
      <c r="S5" s="1" t="s">
        <v>4</v>
      </c>
      <c r="T5" s="36" t="s">
        <v>5</v>
      </c>
      <c r="U5" s="1" t="s">
        <v>4</v>
      </c>
      <c r="V5" s="36" t="s">
        <v>5</v>
      </c>
      <c r="W5" s="1" t="s">
        <v>4</v>
      </c>
      <c r="X5" s="36" t="s">
        <v>5</v>
      </c>
      <c r="Y5" s="1" t="s">
        <v>4</v>
      </c>
      <c r="Z5" s="36" t="s">
        <v>5</v>
      </c>
      <c r="AA5" s="1" t="s">
        <v>4</v>
      </c>
      <c r="AB5" s="1" t="s">
        <v>5</v>
      </c>
      <c r="AC5" s="78"/>
      <c r="AD5" s="78"/>
      <c r="AE5" s="137"/>
    </row>
    <row r="6" spans="1:32" ht="36.75" thickBot="1">
      <c r="A6" s="5" t="s">
        <v>6</v>
      </c>
      <c r="B6" s="2" t="s">
        <v>7</v>
      </c>
      <c r="C6" s="3">
        <v>231.92</v>
      </c>
      <c r="D6" s="3">
        <v>0</v>
      </c>
      <c r="E6" s="3">
        <v>217.3</v>
      </c>
      <c r="F6" s="3">
        <v>0</v>
      </c>
      <c r="G6" s="3">
        <v>298.33999999999997</v>
      </c>
      <c r="H6" s="3">
        <v>0</v>
      </c>
      <c r="I6" s="3">
        <v>275.02</v>
      </c>
      <c r="J6" s="3">
        <v>0</v>
      </c>
      <c r="K6" s="3"/>
      <c r="L6" s="23"/>
      <c r="M6" s="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>
        <v>250.09</v>
      </c>
      <c r="AB6" s="23">
        <v>0</v>
      </c>
      <c r="AC6" s="69">
        <f>C6+E6+G6+I6+AA6</f>
        <v>1272.6699999999998</v>
      </c>
      <c r="AD6" s="69">
        <f>D6+F6+H6+J6</f>
        <v>0</v>
      </c>
      <c r="AE6" s="70">
        <f>SUM(C6:AB6)</f>
        <v>1272.6699999999998</v>
      </c>
    </row>
    <row r="7" spans="1:32" ht="27.75" thickBot="1">
      <c r="A7" s="5" t="s">
        <v>8</v>
      </c>
      <c r="B7" s="2" t="s">
        <v>9</v>
      </c>
      <c r="C7" s="3">
        <v>0.18</v>
      </c>
      <c r="D7" s="3">
        <v>9.7200000000000006</v>
      </c>
      <c r="E7" s="3">
        <v>0.04</v>
      </c>
      <c r="F7" s="3">
        <v>5.82</v>
      </c>
      <c r="G7" s="3">
        <v>69.760000000000005</v>
      </c>
      <c r="H7" s="3">
        <v>17.28</v>
      </c>
      <c r="I7" s="3">
        <v>0</v>
      </c>
      <c r="J7" s="3">
        <v>21.3</v>
      </c>
      <c r="K7" s="3"/>
      <c r="L7" s="23"/>
      <c r="M7" s="3"/>
      <c r="N7" s="23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>
        <v>0</v>
      </c>
      <c r="AB7" s="28">
        <v>24.78</v>
      </c>
      <c r="AC7" s="189">
        <f>C7+E7+G7+I7+AA7</f>
        <v>69.98</v>
      </c>
      <c r="AD7" s="69">
        <f>D7+F7+H7+J7+AB7</f>
        <v>78.900000000000006</v>
      </c>
      <c r="AE7" s="70">
        <f>SUM(C7:AB7)</f>
        <v>148.88</v>
      </c>
    </row>
    <row r="8" spans="1:32" ht="27.75" thickBot="1">
      <c r="A8" s="5" t="s">
        <v>10</v>
      </c>
      <c r="B8" s="2" t="s">
        <v>11</v>
      </c>
      <c r="C8" s="3">
        <v>16.940000000000001</v>
      </c>
      <c r="D8" s="3">
        <v>3.48</v>
      </c>
      <c r="E8" s="3">
        <v>20.5</v>
      </c>
      <c r="F8" s="3">
        <v>1.62</v>
      </c>
      <c r="G8" s="3">
        <v>89.3</v>
      </c>
      <c r="H8" s="3">
        <v>15.74</v>
      </c>
      <c r="I8" s="3">
        <v>230.98</v>
      </c>
      <c r="J8" s="3">
        <v>21.2</v>
      </c>
      <c r="K8" s="3"/>
      <c r="L8" s="23"/>
      <c r="M8" s="3"/>
      <c r="N8" s="23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>
        <v>276.22000000000003</v>
      </c>
      <c r="AB8" s="31">
        <v>24.96</v>
      </c>
      <c r="AC8" s="189">
        <f>C8+E8+G8+I8+AA8</f>
        <v>633.94000000000005</v>
      </c>
      <c r="AD8" s="69">
        <f t="shared" ref="AD8:AD37" si="0">D8+F8+H8+J8+AB8</f>
        <v>67</v>
      </c>
      <c r="AE8" s="70">
        <f t="shared" ref="AE8:AE37" si="1">SUM(C8:AB8)</f>
        <v>700.94</v>
      </c>
    </row>
    <row r="9" spans="1:32" ht="15.75" thickBot="1">
      <c r="A9" s="5" t="s">
        <v>12</v>
      </c>
      <c r="B9" s="2" t="s">
        <v>13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/>
      <c r="L9" s="23"/>
      <c r="M9" s="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>
        <v>0</v>
      </c>
      <c r="AB9" s="23">
        <v>0</v>
      </c>
      <c r="AC9" s="189">
        <f t="shared" ref="AC9:AC37" si="2">C9+E9+G9+I9+AA9</f>
        <v>0</v>
      </c>
      <c r="AD9" s="69">
        <f t="shared" si="0"/>
        <v>0</v>
      </c>
      <c r="AE9" s="70">
        <f t="shared" si="1"/>
        <v>0</v>
      </c>
    </row>
    <row r="10" spans="1:32" ht="15.75" thickBot="1">
      <c r="A10" s="5" t="s">
        <v>14</v>
      </c>
      <c r="B10" s="2" t="s">
        <v>15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23"/>
      <c r="M10" s="3"/>
      <c r="N10" s="23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1">
        <v>0</v>
      </c>
      <c r="AB10" s="31">
        <v>0</v>
      </c>
      <c r="AC10" s="188">
        <f t="shared" si="2"/>
        <v>0</v>
      </c>
      <c r="AD10" s="69">
        <f t="shared" si="0"/>
        <v>0</v>
      </c>
      <c r="AE10" s="70">
        <f t="shared" si="1"/>
        <v>0</v>
      </c>
    </row>
    <row r="11" spans="1:32" ht="15.75" thickBot="1">
      <c r="A11" s="5" t="s">
        <v>16</v>
      </c>
      <c r="B11" s="2" t="s">
        <v>17</v>
      </c>
      <c r="C11" s="3">
        <v>0</v>
      </c>
      <c r="D11" s="3">
        <v>0.66</v>
      </c>
      <c r="E11" s="3">
        <v>0</v>
      </c>
      <c r="F11" s="3">
        <v>1.98</v>
      </c>
      <c r="G11" s="3">
        <v>0</v>
      </c>
      <c r="H11" s="3">
        <v>1.36</v>
      </c>
      <c r="I11" s="3">
        <v>0</v>
      </c>
      <c r="J11" s="3">
        <v>1.26</v>
      </c>
      <c r="K11" s="3"/>
      <c r="L11" s="23"/>
      <c r="M11" s="3"/>
      <c r="N11" s="23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23">
        <v>0</v>
      </c>
      <c r="AB11" s="23">
        <v>1.3</v>
      </c>
      <c r="AC11" s="193">
        <f t="shared" si="2"/>
        <v>0</v>
      </c>
      <c r="AD11" s="69">
        <f t="shared" si="0"/>
        <v>6.56</v>
      </c>
      <c r="AE11" s="70">
        <f t="shared" si="1"/>
        <v>6.56</v>
      </c>
    </row>
    <row r="12" spans="1:32" ht="36.75" thickBot="1">
      <c r="A12" s="5" t="s">
        <v>18</v>
      </c>
      <c r="B12" s="2" t="s">
        <v>19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/>
      <c r="L12" s="23"/>
      <c r="M12" s="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>
        <v>0</v>
      </c>
      <c r="AB12" s="23">
        <v>0.2</v>
      </c>
      <c r="AC12" s="193">
        <f t="shared" si="2"/>
        <v>0</v>
      </c>
      <c r="AD12" s="69">
        <f t="shared" si="0"/>
        <v>0.2</v>
      </c>
      <c r="AE12" s="70">
        <f t="shared" si="1"/>
        <v>0.2</v>
      </c>
    </row>
    <row r="13" spans="1:32" ht="27.75" thickBot="1">
      <c r="A13" s="5" t="s">
        <v>84</v>
      </c>
      <c r="B13" s="2" t="s">
        <v>21</v>
      </c>
      <c r="C13" s="3">
        <v>0.04</v>
      </c>
      <c r="D13" s="3">
        <v>0</v>
      </c>
      <c r="E13" s="3">
        <v>0.06</v>
      </c>
      <c r="F13" s="3">
        <v>0</v>
      </c>
      <c r="G13" s="3">
        <v>0.04</v>
      </c>
      <c r="H13" s="3">
        <v>0</v>
      </c>
      <c r="I13" s="3">
        <v>0.2</v>
      </c>
      <c r="J13" s="3">
        <v>0</v>
      </c>
      <c r="K13" s="3"/>
      <c r="L13" s="23"/>
      <c r="M13" s="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>
        <v>0.05</v>
      </c>
      <c r="AB13" s="23">
        <v>0.14000000000000001</v>
      </c>
      <c r="AC13" s="193">
        <f t="shared" si="2"/>
        <v>0.39</v>
      </c>
      <c r="AD13" s="69">
        <f t="shared" si="0"/>
        <v>0.14000000000000001</v>
      </c>
      <c r="AE13" s="70">
        <f t="shared" si="1"/>
        <v>0.53</v>
      </c>
    </row>
    <row r="14" spans="1:32" ht="86.25" customHeight="1" thickBot="1">
      <c r="A14" s="5" t="s">
        <v>22</v>
      </c>
      <c r="B14" s="2" t="s">
        <v>23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/>
      <c r="L14" s="23"/>
      <c r="M14" s="3"/>
      <c r="N14" s="23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31">
        <v>0</v>
      </c>
      <c r="AB14" s="31">
        <v>0.12</v>
      </c>
      <c r="AC14" s="189">
        <f t="shared" si="2"/>
        <v>0</v>
      </c>
      <c r="AD14" s="69">
        <f t="shared" si="0"/>
        <v>0.12</v>
      </c>
      <c r="AE14" s="70">
        <f t="shared" si="1"/>
        <v>0.12</v>
      </c>
    </row>
    <row r="15" spans="1:32" ht="45.75" thickBot="1">
      <c r="A15" s="5" t="s">
        <v>70</v>
      </c>
      <c r="B15" s="2" t="s">
        <v>73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/>
      <c r="L15" s="23"/>
      <c r="M15" s="3"/>
      <c r="N15" s="23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23">
        <v>0</v>
      </c>
      <c r="AB15" s="23">
        <v>0</v>
      </c>
      <c r="AC15" s="189">
        <f t="shared" si="2"/>
        <v>0</v>
      </c>
      <c r="AD15" s="69">
        <f t="shared" si="0"/>
        <v>0</v>
      </c>
      <c r="AE15" s="70">
        <f t="shared" si="1"/>
        <v>0</v>
      </c>
    </row>
    <row r="16" spans="1:32" ht="36.75" thickBot="1">
      <c r="A16" s="5" t="s">
        <v>24</v>
      </c>
      <c r="B16" s="2" t="s">
        <v>25</v>
      </c>
      <c r="C16" s="3">
        <v>0</v>
      </c>
      <c r="D16" s="3">
        <v>0.79</v>
      </c>
      <c r="E16" s="3">
        <v>0</v>
      </c>
      <c r="F16" s="3">
        <v>1.01</v>
      </c>
      <c r="G16" s="3">
        <v>1.69</v>
      </c>
      <c r="H16" s="3">
        <v>0.18</v>
      </c>
      <c r="I16" s="3">
        <v>0</v>
      </c>
      <c r="J16" s="3">
        <v>1.65</v>
      </c>
      <c r="K16" s="3"/>
      <c r="L16" s="23"/>
      <c r="M16" s="3"/>
      <c r="N16" s="23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23">
        <v>0</v>
      </c>
      <c r="AB16" s="23">
        <v>1.21</v>
      </c>
      <c r="AC16" s="188">
        <f t="shared" si="2"/>
        <v>1.69</v>
      </c>
      <c r="AD16" s="69">
        <f t="shared" si="0"/>
        <v>4.84</v>
      </c>
      <c r="AE16" s="70">
        <f t="shared" si="1"/>
        <v>6.53</v>
      </c>
    </row>
    <row r="17" spans="1:31" ht="76.5" customHeight="1" thickBot="1">
      <c r="A17" s="5" t="s">
        <v>72</v>
      </c>
      <c r="B17" s="2" t="s">
        <v>27</v>
      </c>
      <c r="C17" s="3">
        <v>0</v>
      </c>
      <c r="D17" s="3">
        <v>0.3</v>
      </c>
      <c r="E17" s="3">
        <v>0</v>
      </c>
      <c r="F17" s="3">
        <v>0.44</v>
      </c>
      <c r="G17" s="3">
        <v>1.2849999999999999</v>
      </c>
      <c r="H17" s="3">
        <v>0</v>
      </c>
      <c r="I17" s="3">
        <v>0</v>
      </c>
      <c r="J17" s="3">
        <v>0.43</v>
      </c>
      <c r="K17" s="3"/>
      <c r="L17" s="23"/>
      <c r="M17" s="3"/>
      <c r="N17" s="23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31">
        <v>0</v>
      </c>
      <c r="AB17" s="31">
        <v>0.45</v>
      </c>
      <c r="AC17" s="193">
        <f t="shared" si="2"/>
        <v>1.2849999999999999</v>
      </c>
      <c r="AD17" s="69">
        <f t="shared" si="0"/>
        <v>1.6199999999999999</v>
      </c>
      <c r="AE17" s="70">
        <f t="shared" si="1"/>
        <v>2.9050000000000002</v>
      </c>
    </row>
    <row r="18" spans="1:31" ht="18.75" thickBot="1">
      <c r="A18" s="5" t="s">
        <v>28</v>
      </c>
      <c r="B18" s="2" t="s">
        <v>29</v>
      </c>
      <c r="C18" s="3">
        <v>0</v>
      </c>
      <c r="D18" s="3">
        <v>1.1599999999999999</v>
      </c>
      <c r="E18" s="3">
        <v>0</v>
      </c>
      <c r="F18" s="3">
        <v>0</v>
      </c>
      <c r="G18" s="3">
        <v>0</v>
      </c>
      <c r="H18" s="3">
        <v>1.82</v>
      </c>
      <c r="I18" s="3">
        <v>0</v>
      </c>
      <c r="J18" s="3">
        <v>1.1200000000000001</v>
      </c>
      <c r="K18" s="3"/>
      <c r="L18" s="23"/>
      <c r="M18" s="3"/>
      <c r="N18" s="23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3">
        <v>0</v>
      </c>
      <c r="AB18" s="23">
        <v>3.46</v>
      </c>
      <c r="AC18" s="193">
        <f t="shared" si="2"/>
        <v>0</v>
      </c>
      <c r="AD18" s="69">
        <f t="shared" si="0"/>
        <v>7.56</v>
      </c>
      <c r="AE18" s="70">
        <f t="shared" si="1"/>
        <v>7.56</v>
      </c>
    </row>
    <row r="19" spans="1:31" ht="27.75" thickBot="1">
      <c r="A19" s="5" t="s">
        <v>30</v>
      </c>
      <c r="B19" s="2" t="s">
        <v>31</v>
      </c>
      <c r="C19" s="3">
        <v>0</v>
      </c>
      <c r="D19" s="4">
        <v>0.17</v>
      </c>
      <c r="E19" s="4">
        <v>0</v>
      </c>
      <c r="F19" s="4">
        <v>0.21</v>
      </c>
      <c r="G19" s="4">
        <v>1.825</v>
      </c>
      <c r="H19" s="4">
        <v>0</v>
      </c>
      <c r="I19" s="4">
        <v>0</v>
      </c>
      <c r="J19" s="4">
        <v>0.2</v>
      </c>
      <c r="K19" s="4"/>
      <c r="L19" s="24"/>
      <c r="M19" s="3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>
        <v>0</v>
      </c>
      <c r="AB19" s="24">
        <v>0.44</v>
      </c>
      <c r="AC19" s="189">
        <f t="shared" si="2"/>
        <v>1.825</v>
      </c>
      <c r="AD19" s="69">
        <f t="shared" si="0"/>
        <v>1.02</v>
      </c>
      <c r="AE19" s="70">
        <f t="shared" si="1"/>
        <v>2.8450000000000002</v>
      </c>
    </row>
    <row r="20" spans="1:31" ht="45.75" thickBot="1">
      <c r="A20" s="5" t="s">
        <v>32</v>
      </c>
      <c r="B20" s="2" t="s">
        <v>33</v>
      </c>
      <c r="C20" s="3">
        <v>0</v>
      </c>
      <c r="D20" s="4">
        <v>0.46</v>
      </c>
      <c r="E20" s="4">
        <v>0</v>
      </c>
      <c r="F20" s="4">
        <v>0</v>
      </c>
      <c r="G20" s="4">
        <v>0</v>
      </c>
      <c r="H20" s="4">
        <v>1.32</v>
      </c>
      <c r="I20" s="4">
        <v>0</v>
      </c>
      <c r="J20" s="4">
        <v>1.48</v>
      </c>
      <c r="K20" s="4"/>
      <c r="L20" s="24"/>
      <c r="M20" s="3"/>
      <c r="N20" s="24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2">
        <v>0</v>
      </c>
      <c r="AB20" s="32">
        <v>1.1599999999999999</v>
      </c>
      <c r="AC20" s="189">
        <f t="shared" si="2"/>
        <v>0</v>
      </c>
      <c r="AD20" s="69">
        <f t="shared" si="0"/>
        <v>4.42</v>
      </c>
      <c r="AE20" s="70">
        <f t="shared" si="1"/>
        <v>4.42</v>
      </c>
    </row>
    <row r="21" spans="1:31" ht="54.75" thickBot="1">
      <c r="A21" s="5" t="s">
        <v>34</v>
      </c>
      <c r="B21" s="2" t="s">
        <v>35</v>
      </c>
      <c r="C21" s="3">
        <v>0</v>
      </c>
      <c r="D21" s="3">
        <v>10.06</v>
      </c>
      <c r="E21" s="3">
        <v>0</v>
      </c>
      <c r="F21" s="3">
        <v>12.36</v>
      </c>
      <c r="G21" s="3">
        <v>0</v>
      </c>
      <c r="H21" s="3">
        <v>16.3</v>
      </c>
      <c r="I21" s="3">
        <v>0</v>
      </c>
      <c r="J21" s="3">
        <v>21.78</v>
      </c>
      <c r="K21" s="3"/>
      <c r="L21" s="23"/>
      <c r="M21" s="3"/>
      <c r="N21" s="23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23">
        <v>0</v>
      </c>
      <c r="AB21" s="23">
        <v>24.78</v>
      </c>
      <c r="AC21" s="189">
        <f t="shared" si="2"/>
        <v>0</v>
      </c>
      <c r="AD21" s="69">
        <f t="shared" si="0"/>
        <v>85.28</v>
      </c>
      <c r="AE21" s="70">
        <f t="shared" si="1"/>
        <v>85.28</v>
      </c>
    </row>
    <row r="22" spans="1:31" ht="45.75" thickBot="1">
      <c r="A22" s="5" t="s">
        <v>64</v>
      </c>
      <c r="B22" s="2" t="s">
        <v>65</v>
      </c>
      <c r="C22" s="3">
        <v>0</v>
      </c>
      <c r="D22" s="3">
        <v>0.4</v>
      </c>
      <c r="E22" s="3">
        <v>0</v>
      </c>
      <c r="F22" s="3">
        <v>0.74</v>
      </c>
      <c r="G22" s="3">
        <v>0</v>
      </c>
      <c r="H22" s="3">
        <v>0.6</v>
      </c>
      <c r="I22" s="3">
        <v>0</v>
      </c>
      <c r="J22" s="3">
        <v>0.76</v>
      </c>
      <c r="K22" s="3"/>
      <c r="L22" s="23"/>
      <c r="M22" s="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>
        <v>0</v>
      </c>
      <c r="AB22" s="23">
        <v>0.84</v>
      </c>
      <c r="AC22" s="188">
        <f t="shared" si="2"/>
        <v>0</v>
      </c>
      <c r="AD22" s="69">
        <f t="shared" si="0"/>
        <v>3.34</v>
      </c>
      <c r="AE22" s="70">
        <f t="shared" si="1"/>
        <v>3.34</v>
      </c>
    </row>
    <row r="23" spans="1:31" ht="15.75" thickBot="1">
      <c r="A23" s="5" t="s">
        <v>75</v>
      </c>
      <c r="B23" s="2" t="s">
        <v>76</v>
      </c>
      <c r="C23" s="3">
        <v>0</v>
      </c>
      <c r="D23" s="3">
        <v>1.68</v>
      </c>
      <c r="E23" s="3">
        <v>0</v>
      </c>
      <c r="F23" s="3">
        <v>0</v>
      </c>
      <c r="G23" s="3">
        <v>0</v>
      </c>
      <c r="H23" s="3">
        <v>1.82</v>
      </c>
      <c r="I23" s="3">
        <v>0</v>
      </c>
      <c r="J23" s="3">
        <v>0</v>
      </c>
      <c r="K23" s="3"/>
      <c r="L23" s="23"/>
      <c r="M23" s="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>
        <v>0</v>
      </c>
      <c r="AB23" s="23">
        <v>5.0599999999999996</v>
      </c>
      <c r="AC23" s="193">
        <f t="shared" si="2"/>
        <v>0</v>
      </c>
      <c r="AD23" s="69">
        <f t="shared" si="0"/>
        <v>8.5599999999999987</v>
      </c>
      <c r="AE23" s="70">
        <f t="shared" si="1"/>
        <v>8.5599999999999987</v>
      </c>
    </row>
    <row r="24" spans="1:31" ht="73.5" customHeight="1" thickBot="1">
      <c r="A24" s="5" t="s">
        <v>66</v>
      </c>
      <c r="B24" s="2" t="s">
        <v>80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16.96</v>
      </c>
      <c r="I24" s="3">
        <v>0</v>
      </c>
      <c r="J24" s="3">
        <v>24.6</v>
      </c>
      <c r="K24" s="3"/>
      <c r="L24" s="23"/>
      <c r="M24" s="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>
        <v>0</v>
      </c>
      <c r="AB24" s="23">
        <v>34.619999999999997</v>
      </c>
      <c r="AC24" s="193">
        <f t="shared" si="2"/>
        <v>0</v>
      </c>
      <c r="AD24" s="69">
        <f t="shared" si="0"/>
        <v>76.180000000000007</v>
      </c>
      <c r="AE24" s="70">
        <f t="shared" si="1"/>
        <v>76.180000000000007</v>
      </c>
    </row>
    <row r="25" spans="1:31" ht="45.75" thickBot="1">
      <c r="A25" s="5" t="s">
        <v>36</v>
      </c>
      <c r="B25" s="2" t="s">
        <v>37</v>
      </c>
      <c r="C25" s="3">
        <v>0</v>
      </c>
      <c r="D25" s="3">
        <v>7.3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/>
      <c r="L25" s="23"/>
      <c r="M25" s="3"/>
      <c r="N25" s="23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190">
        <v>0</v>
      </c>
      <c r="AB25" s="31">
        <v>0</v>
      </c>
      <c r="AC25" s="193">
        <f t="shared" si="2"/>
        <v>0</v>
      </c>
      <c r="AD25" s="69">
        <f t="shared" si="0"/>
        <v>7.3</v>
      </c>
      <c r="AE25" s="70">
        <f t="shared" si="1"/>
        <v>7.3</v>
      </c>
    </row>
    <row r="26" spans="1:31" ht="15.75" thickBot="1">
      <c r="A26" s="5" t="s">
        <v>38</v>
      </c>
      <c r="B26" s="2" t="s">
        <v>39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/>
      <c r="L26" s="23"/>
      <c r="M26" s="3"/>
      <c r="N26" s="23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>
        <v>0</v>
      </c>
      <c r="AB26" s="23">
        <v>0</v>
      </c>
      <c r="AC26" s="193">
        <f t="shared" si="2"/>
        <v>0</v>
      </c>
      <c r="AD26" s="69">
        <f t="shared" si="0"/>
        <v>0</v>
      </c>
      <c r="AE26" s="70">
        <f t="shared" si="1"/>
        <v>0</v>
      </c>
    </row>
    <row r="27" spans="1:31" ht="15.75" thickBot="1">
      <c r="A27" s="5" t="s">
        <v>40</v>
      </c>
      <c r="B27" s="2" t="s">
        <v>41</v>
      </c>
      <c r="C27" s="3">
        <v>0</v>
      </c>
      <c r="D27" s="3">
        <v>1.78</v>
      </c>
      <c r="E27" s="3">
        <v>0</v>
      </c>
      <c r="F27" s="3">
        <v>0.28000000000000003</v>
      </c>
      <c r="G27" s="3">
        <v>0</v>
      </c>
      <c r="H27" s="3">
        <v>1.94</v>
      </c>
      <c r="I27" s="3">
        <v>0</v>
      </c>
      <c r="J27" s="3">
        <v>2.82</v>
      </c>
      <c r="K27" s="3"/>
      <c r="L27" s="23"/>
      <c r="M27" s="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>
        <v>0</v>
      </c>
      <c r="AB27" s="23">
        <v>4.3</v>
      </c>
      <c r="AC27" s="193">
        <f t="shared" si="2"/>
        <v>0</v>
      </c>
      <c r="AD27" s="69">
        <f t="shared" si="0"/>
        <v>11.120000000000001</v>
      </c>
      <c r="AE27" s="70">
        <f t="shared" si="1"/>
        <v>11.120000000000001</v>
      </c>
    </row>
    <row r="28" spans="1:31" ht="54.75" thickBot="1">
      <c r="A28" s="5" t="s">
        <v>77</v>
      </c>
      <c r="B28" s="2" t="s">
        <v>78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23"/>
      <c r="Y28" s="23"/>
      <c r="Z28" s="23"/>
      <c r="AA28" s="23">
        <v>0</v>
      </c>
      <c r="AB28" s="23">
        <v>0</v>
      </c>
      <c r="AC28" s="193">
        <f t="shared" si="2"/>
        <v>0</v>
      </c>
      <c r="AD28" s="69">
        <f t="shared" si="0"/>
        <v>0</v>
      </c>
      <c r="AE28" s="70">
        <f t="shared" si="1"/>
        <v>0</v>
      </c>
    </row>
    <row r="29" spans="1:31" ht="45.75" thickBot="1">
      <c r="A29" s="5" t="s">
        <v>42</v>
      </c>
      <c r="B29" s="2" t="s">
        <v>43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/>
      <c r="L29" s="23"/>
      <c r="M29" s="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>
        <v>0</v>
      </c>
      <c r="AB29" s="23">
        <v>0</v>
      </c>
      <c r="AC29" s="189">
        <f t="shared" si="2"/>
        <v>0</v>
      </c>
      <c r="AD29" s="69">
        <f t="shared" si="0"/>
        <v>0</v>
      </c>
      <c r="AE29" s="70">
        <f t="shared" si="1"/>
        <v>0</v>
      </c>
    </row>
    <row r="30" spans="1:31" ht="18.75" thickBot="1">
      <c r="A30" s="5" t="s">
        <v>44</v>
      </c>
      <c r="B30" s="2" t="s">
        <v>45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0.34</v>
      </c>
      <c r="K30" s="3"/>
      <c r="L30" s="23"/>
      <c r="M30" s="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>
        <v>0</v>
      </c>
      <c r="AB30" s="23">
        <v>0</v>
      </c>
      <c r="AC30" s="189">
        <f t="shared" si="2"/>
        <v>0</v>
      </c>
      <c r="AD30" s="69">
        <f t="shared" si="0"/>
        <v>0.34</v>
      </c>
      <c r="AE30" s="70">
        <f t="shared" si="1"/>
        <v>0.34</v>
      </c>
    </row>
    <row r="31" spans="1:31" ht="18.75" thickBot="1">
      <c r="A31" s="5" t="s">
        <v>46</v>
      </c>
      <c r="B31" s="2" t="s">
        <v>47</v>
      </c>
      <c r="C31" s="3">
        <v>40.76</v>
      </c>
      <c r="D31" s="3">
        <v>0.84</v>
      </c>
      <c r="E31" s="3">
        <v>26.38</v>
      </c>
      <c r="F31" s="3">
        <v>0</v>
      </c>
      <c r="G31" s="3">
        <v>52.86</v>
      </c>
      <c r="H31" s="3">
        <v>1.08</v>
      </c>
      <c r="I31" s="3">
        <v>38.9</v>
      </c>
      <c r="J31" s="3">
        <v>0.86</v>
      </c>
      <c r="K31" s="3"/>
      <c r="L31" s="23"/>
      <c r="M31" s="3"/>
      <c r="N31" s="23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31">
        <v>36.520000000000003</v>
      </c>
      <c r="AB31" s="31">
        <v>1.52</v>
      </c>
      <c r="AC31" s="189">
        <f t="shared" si="2"/>
        <v>195.42000000000002</v>
      </c>
      <c r="AD31" s="69">
        <f t="shared" si="0"/>
        <v>4.3</v>
      </c>
      <c r="AE31" s="70">
        <f t="shared" si="1"/>
        <v>199.72000000000003</v>
      </c>
    </row>
    <row r="32" spans="1:31" ht="27.75" thickBot="1">
      <c r="A32" s="5" t="s">
        <v>62</v>
      </c>
      <c r="B32" s="2" t="s">
        <v>63</v>
      </c>
      <c r="C32" s="3">
        <v>46.238</v>
      </c>
      <c r="D32" s="3">
        <v>0</v>
      </c>
      <c r="E32" s="3">
        <v>35.776000000000003</v>
      </c>
      <c r="F32" s="3">
        <v>0</v>
      </c>
      <c r="G32" s="3">
        <v>69.346000000000004</v>
      </c>
      <c r="H32" s="3">
        <v>0</v>
      </c>
      <c r="I32" s="3">
        <v>58.646000000000001</v>
      </c>
      <c r="J32" s="3">
        <v>0</v>
      </c>
      <c r="K32" s="3"/>
      <c r="L32" s="23"/>
      <c r="M32" s="3"/>
      <c r="N32" s="23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23">
        <v>51.646000000000001</v>
      </c>
      <c r="AB32" s="23">
        <v>0</v>
      </c>
      <c r="AC32" s="189">
        <f t="shared" si="2"/>
        <v>261.65200000000004</v>
      </c>
      <c r="AD32" s="69">
        <f t="shared" si="0"/>
        <v>0</v>
      </c>
      <c r="AE32" s="70">
        <f t="shared" si="1"/>
        <v>261.65200000000004</v>
      </c>
    </row>
    <row r="33" spans="1:32" ht="27.75" thickBot="1">
      <c r="A33" s="5" t="s">
        <v>48</v>
      </c>
      <c r="B33" s="2" t="s">
        <v>49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/>
      <c r="L33" s="23"/>
      <c r="M33" s="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>
        <v>0</v>
      </c>
      <c r="AB33" s="23">
        <v>0</v>
      </c>
      <c r="AC33" s="189">
        <f t="shared" si="2"/>
        <v>0</v>
      </c>
      <c r="AD33" s="69">
        <f t="shared" si="0"/>
        <v>0</v>
      </c>
      <c r="AE33" s="70">
        <f t="shared" si="1"/>
        <v>0</v>
      </c>
    </row>
    <row r="34" spans="1:32" ht="27.75" thickBot="1">
      <c r="A34" s="5" t="s">
        <v>50</v>
      </c>
      <c r="B34" s="2" t="s">
        <v>51</v>
      </c>
      <c r="C34" s="3">
        <v>0</v>
      </c>
      <c r="D34" s="3">
        <v>0.68</v>
      </c>
      <c r="E34" s="3">
        <v>0</v>
      </c>
      <c r="F34" s="3">
        <v>0.28000000000000003</v>
      </c>
      <c r="G34" s="3">
        <v>0</v>
      </c>
      <c r="H34" s="3">
        <v>0.92</v>
      </c>
      <c r="I34" s="3">
        <v>0</v>
      </c>
      <c r="J34" s="3">
        <v>0.86</v>
      </c>
      <c r="K34" s="3"/>
      <c r="L34" s="23"/>
      <c r="M34" s="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>
        <v>0</v>
      </c>
      <c r="AB34" s="23">
        <v>1.06</v>
      </c>
      <c r="AC34" s="189">
        <f t="shared" si="2"/>
        <v>0</v>
      </c>
      <c r="AD34" s="69">
        <f t="shared" si="0"/>
        <v>3.8000000000000003</v>
      </c>
      <c r="AE34" s="70">
        <f t="shared" si="1"/>
        <v>3.8000000000000003</v>
      </c>
    </row>
    <row r="35" spans="1:32" ht="27.75" thickBot="1">
      <c r="A35" s="5" t="s">
        <v>52</v>
      </c>
      <c r="B35" s="2" t="s">
        <v>53</v>
      </c>
      <c r="C35" s="3">
        <v>19.661999999999999</v>
      </c>
      <c r="D35" s="3">
        <v>2.2000000000000002</v>
      </c>
      <c r="E35" s="3">
        <v>15.044</v>
      </c>
      <c r="F35" s="3">
        <v>1.52</v>
      </c>
      <c r="G35" s="3">
        <v>28.713999999999999</v>
      </c>
      <c r="H35" s="3">
        <v>3.58</v>
      </c>
      <c r="I35" s="3">
        <v>25.474</v>
      </c>
      <c r="J35" s="3">
        <v>2.92</v>
      </c>
      <c r="K35" s="3"/>
      <c r="L35" s="23"/>
      <c r="M35" s="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>
        <v>24.713999999999999</v>
      </c>
      <c r="AB35" s="23">
        <v>3.1</v>
      </c>
      <c r="AC35" s="188">
        <f t="shared" si="2"/>
        <v>113.608</v>
      </c>
      <c r="AD35" s="69">
        <f t="shared" si="0"/>
        <v>13.32</v>
      </c>
      <c r="AE35" s="70">
        <f t="shared" si="1"/>
        <v>126.928</v>
      </c>
    </row>
    <row r="36" spans="1:32" ht="72.75" thickBot="1">
      <c r="A36" s="6" t="s">
        <v>54</v>
      </c>
      <c r="B36" s="2" t="s">
        <v>55</v>
      </c>
      <c r="C36" s="3">
        <v>0</v>
      </c>
      <c r="D36" s="3">
        <v>0.4</v>
      </c>
      <c r="E36" s="3">
        <v>0</v>
      </c>
      <c r="F36" s="3">
        <v>0.44</v>
      </c>
      <c r="G36" s="3">
        <v>0</v>
      </c>
      <c r="H36" s="3">
        <v>0.8</v>
      </c>
      <c r="I36" s="11">
        <v>0</v>
      </c>
      <c r="J36" s="9">
        <v>0.97</v>
      </c>
      <c r="K36" s="3"/>
      <c r="L36" s="23"/>
      <c r="M36" s="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>
        <v>0</v>
      </c>
      <c r="AB36" s="23">
        <v>1.4</v>
      </c>
      <c r="AC36" s="189">
        <f t="shared" si="2"/>
        <v>0</v>
      </c>
      <c r="AD36" s="69">
        <f t="shared" si="0"/>
        <v>4.01</v>
      </c>
      <c r="AE36" s="70">
        <f t="shared" si="1"/>
        <v>4.01</v>
      </c>
    </row>
    <row r="37" spans="1:32" ht="15.75" thickBot="1">
      <c r="A37" s="5" t="s">
        <v>56</v>
      </c>
      <c r="B37" s="2" t="s">
        <v>57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10">
        <v>0</v>
      </c>
      <c r="J37" s="3">
        <v>0</v>
      </c>
      <c r="K37" s="3"/>
      <c r="L37" s="23"/>
      <c r="M37" s="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>
        <v>0</v>
      </c>
      <c r="AB37" s="23">
        <v>0</v>
      </c>
      <c r="AC37" s="188">
        <f t="shared" si="2"/>
        <v>0</v>
      </c>
      <c r="AD37" s="69">
        <f t="shared" si="0"/>
        <v>0</v>
      </c>
      <c r="AE37" s="70">
        <f t="shared" si="1"/>
        <v>0</v>
      </c>
    </row>
    <row r="38" spans="1:32" ht="15.75" thickBot="1">
      <c r="A38" s="121" t="s">
        <v>58</v>
      </c>
      <c r="B38" s="122"/>
      <c r="C38" s="7">
        <f>SUM(C6:C37)</f>
        <v>355.73999999999995</v>
      </c>
      <c r="D38" s="7">
        <f t="shared" ref="D38:Z38" si="3">SUM(D6:D37)</f>
        <v>42.080000000000005</v>
      </c>
      <c r="E38" s="7">
        <f t="shared" si="3"/>
        <v>315.10000000000002</v>
      </c>
      <c r="F38" s="7">
        <f t="shared" si="3"/>
        <v>26.7</v>
      </c>
      <c r="G38" s="7">
        <f t="shared" si="3"/>
        <v>613.16000000000008</v>
      </c>
      <c r="H38" s="7">
        <f t="shared" si="3"/>
        <v>81.699999999999989</v>
      </c>
      <c r="I38" s="7">
        <f t="shared" si="3"/>
        <v>629.22</v>
      </c>
      <c r="J38" s="7">
        <f t="shared" si="3"/>
        <v>104.55</v>
      </c>
      <c r="K38" s="7">
        <f t="shared" si="3"/>
        <v>0</v>
      </c>
      <c r="L38" s="7">
        <f t="shared" si="3"/>
        <v>0</v>
      </c>
      <c r="M38" s="7">
        <f t="shared" si="3"/>
        <v>0</v>
      </c>
      <c r="N38" s="7">
        <f t="shared" si="3"/>
        <v>0</v>
      </c>
      <c r="O38" s="7">
        <f t="shared" si="3"/>
        <v>0</v>
      </c>
      <c r="P38" s="7">
        <f t="shared" si="3"/>
        <v>0</v>
      </c>
      <c r="Q38" s="7">
        <f t="shared" si="3"/>
        <v>0</v>
      </c>
      <c r="R38" s="7">
        <f t="shared" si="3"/>
        <v>0</v>
      </c>
      <c r="S38" s="7">
        <f t="shared" si="3"/>
        <v>0</v>
      </c>
      <c r="T38" s="7">
        <f t="shared" si="3"/>
        <v>0</v>
      </c>
      <c r="U38" s="7">
        <f t="shared" si="3"/>
        <v>0</v>
      </c>
      <c r="V38" s="7">
        <f t="shared" si="3"/>
        <v>0</v>
      </c>
      <c r="W38" s="7">
        <f t="shared" si="3"/>
        <v>0</v>
      </c>
      <c r="X38" s="7">
        <f t="shared" si="3"/>
        <v>0</v>
      </c>
      <c r="Y38" s="7">
        <f t="shared" si="3"/>
        <v>0</v>
      </c>
      <c r="Z38" s="7">
        <f t="shared" si="3"/>
        <v>0</v>
      </c>
      <c r="AA38" s="191">
        <f>SUM(AA6:AA37)</f>
        <v>639.24</v>
      </c>
      <c r="AB38" s="192">
        <f>SUM(AB6:AB37)</f>
        <v>134.9</v>
      </c>
      <c r="AC38" s="79">
        <f>SUM(AC6:AC37)</f>
        <v>2552.4600000000005</v>
      </c>
      <c r="AD38" s="79">
        <f>SUM(AD6:AD37)</f>
        <v>389.92999999999995</v>
      </c>
      <c r="AE38" s="105">
        <f>SUM(AE6:AE37)</f>
        <v>2942.3900000000003</v>
      </c>
      <c r="AF38" s="12"/>
    </row>
    <row r="39" spans="1:32" ht="15.75" thickBot="1">
      <c r="A39" s="123"/>
      <c r="B39" s="124"/>
      <c r="C39" s="107">
        <f>SUM(C38:D38)</f>
        <v>397.81999999999994</v>
      </c>
      <c r="D39" s="108"/>
      <c r="E39" s="107">
        <f t="shared" ref="E39" si="4">SUM(E38:F38)</f>
        <v>341.8</v>
      </c>
      <c r="F39" s="108"/>
      <c r="G39" s="107">
        <f t="shared" ref="G39" si="5">SUM(G38:H38)</f>
        <v>694.86000000000013</v>
      </c>
      <c r="H39" s="108"/>
      <c r="I39" s="107">
        <f t="shared" ref="I39" si="6">SUM(I38:J38)</f>
        <v>733.77</v>
      </c>
      <c r="J39" s="108"/>
      <c r="K39" s="107">
        <f t="shared" ref="K39" si="7">SUM(K38:L38)</f>
        <v>0</v>
      </c>
      <c r="L39" s="108"/>
      <c r="M39" s="107">
        <f t="shared" ref="M39" si="8">SUM(M38:N38)</f>
        <v>0</v>
      </c>
      <c r="N39" s="108"/>
      <c r="O39" s="107">
        <f t="shared" ref="O39" si="9">SUM(O38:P38)</f>
        <v>0</v>
      </c>
      <c r="P39" s="108"/>
      <c r="Q39" s="107">
        <f t="shared" ref="Q39" si="10">SUM(Q38:R38)</f>
        <v>0</v>
      </c>
      <c r="R39" s="108"/>
      <c r="S39" s="107">
        <f t="shared" ref="S39" si="11">SUM(S38:T38)</f>
        <v>0</v>
      </c>
      <c r="T39" s="108"/>
      <c r="U39" s="107">
        <f t="shared" ref="U39" si="12">SUM(U38:V38)</f>
        <v>0</v>
      </c>
      <c r="V39" s="108"/>
      <c r="W39" s="107">
        <f t="shared" ref="W39" si="13">SUM(W38:X38)</f>
        <v>0</v>
      </c>
      <c r="X39" s="108"/>
      <c r="Y39" s="107">
        <f t="shared" ref="Y39" si="14">SUM(Y38:Z38)</f>
        <v>0</v>
      </c>
      <c r="Z39" s="108"/>
      <c r="AA39" s="187">
        <f>SUM(AA38:AB38)</f>
        <v>774.14</v>
      </c>
      <c r="AB39" s="186"/>
      <c r="AC39" s="80"/>
      <c r="AD39" s="80"/>
      <c r="AE39" s="106"/>
    </row>
  </sheetData>
  <mergeCells count="36">
    <mergeCell ref="AE3:AE5"/>
    <mergeCell ref="A1:AF1"/>
    <mergeCell ref="A3:A5"/>
    <mergeCell ref="B3:B5"/>
    <mergeCell ref="C3:D4"/>
    <mergeCell ref="E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Y3:Z4"/>
    <mergeCell ref="AE38:AE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:AC5"/>
    <mergeCell ref="AD3:AD5"/>
    <mergeCell ref="AC38:AC39"/>
    <mergeCell ref="AD38:AD39"/>
    <mergeCell ref="A38:B39"/>
    <mergeCell ref="AA3:AB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topLeftCell="A28" workbookViewId="0">
      <selection activeCell="F39" sqref="F39:F40"/>
    </sheetView>
  </sheetViews>
  <sheetFormatPr defaultRowHeight="15"/>
  <cols>
    <col min="5" max="5" width="10.42578125" customWidth="1"/>
    <col min="12" max="12" width="14.28515625" style="61" customWidth="1"/>
  </cols>
  <sheetData>
    <row r="1" spans="1:12">
      <c r="A1" s="159" t="s">
        <v>82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1"/>
    </row>
    <row r="2" spans="1:12" ht="15.75" thickBot="1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1:12">
      <c r="A3" s="176" t="s">
        <v>1</v>
      </c>
      <c r="B3" s="176" t="s">
        <v>2</v>
      </c>
      <c r="C3" s="183" t="s">
        <v>83</v>
      </c>
      <c r="D3" s="170">
        <v>2014</v>
      </c>
      <c r="E3" s="170">
        <v>2015</v>
      </c>
      <c r="F3" s="170">
        <v>2016</v>
      </c>
      <c r="G3" s="170">
        <v>2017</v>
      </c>
      <c r="H3" s="170">
        <v>2018</v>
      </c>
      <c r="I3" s="170">
        <v>2019</v>
      </c>
      <c r="J3" s="170">
        <v>2020</v>
      </c>
      <c r="K3" s="173">
        <v>2021</v>
      </c>
      <c r="L3" s="165" t="s">
        <v>60</v>
      </c>
    </row>
    <row r="4" spans="1:12">
      <c r="A4" s="177"/>
      <c r="B4" s="177"/>
      <c r="C4" s="184"/>
      <c r="D4" s="171"/>
      <c r="E4" s="171"/>
      <c r="F4" s="171"/>
      <c r="G4" s="171"/>
      <c r="H4" s="171"/>
      <c r="I4" s="171"/>
      <c r="J4" s="171"/>
      <c r="K4" s="174"/>
      <c r="L4" s="166"/>
    </row>
    <row r="5" spans="1:12" ht="15.75" thickBot="1">
      <c r="A5" s="178"/>
      <c r="B5" s="178"/>
      <c r="C5" s="185"/>
      <c r="D5" s="172"/>
      <c r="E5" s="172"/>
      <c r="F5" s="172"/>
      <c r="G5" s="172"/>
      <c r="H5" s="172"/>
      <c r="I5" s="172"/>
      <c r="J5" s="172"/>
      <c r="K5" s="175"/>
      <c r="L5" s="167"/>
    </row>
    <row r="6" spans="1:12" ht="36.75" thickBot="1">
      <c r="A6" s="5" t="s">
        <v>6</v>
      </c>
      <c r="B6" s="58" t="s">
        <v>7</v>
      </c>
      <c r="C6" s="56">
        <v>995.04</v>
      </c>
      <c r="D6" s="51">
        <v>1956.97</v>
      </c>
      <c r="E6" s="51">
        <v>2064</v>
      </c>
      <c r="F6" s="51">
        <v>2347.92</v>
      </c>
      <c r="G6" s="51">
        <v>2576.5300000000002</v>
      </c>
      <c r="H6" s="51">
        <v>2745.85</v>
      </c>
      <c r="I6" s="51">
        <v>2893.56</v>
      </c>
      <c r="J6" s="51">
        <v>2759.56</v>
      </c>
      <c r="K6" s="53">
        <v>1022.58</v>
      </c>
      <c r="L6" s="66">
        <f>SUM(C6:K6)</f>
        <v>19362.010000000002</v>
      </c>
    </row>
    <row r="7" spans="1:12" ht="27.75" thickBot="1">
      <c r="A7" s="5" t="s">
        <v>8</v>
      </c>
      <c r="B7" s="58" t="s">
        <v>9</v>
      </c>
      <c r="C7" s="57">
        <v>13.14</v>
      </c>
      <c r="D7" s="49">
        <v>67.400000000000006</v>
      </c>
      <c r="E7" s="49">
        <v>97.84</v>
      </c>
      <c r="F7" s="49">
        <v>126.91</v>
      </c>
      <c r="G7" s="49">
        <v>148.77000000000001</v>
      </c>
      <c r="H7" s="49">
        <v>197.08</v>
      </c>
      <c r="I7" s="49">
        <v>259.56</v>
      </c>
      <c r="J7" s="49">
        <v>341.6</v>
      </c>
      <c r="K7" s="52">
        <v>124.1</v>
      </c>
      <c r="L7" s="67">
        <f t="shared" ref="L7:L38" si="0">SUM(C7:K7)</f>
        <v>1376.4</v>
      </c>
    </row>
    <row r="8" spans="1:12" ht="27.75" thickBot="1">
      <c r="A8" s="5" t="s">
        <v>10</v>
      </c>
      <c r="B8" s="58" t="s">
        <v>11</v>
      </c>
      <c r="C8" s="57">
        <v>239.86</v>
      </c>
      <c r="D8" s="49">
        <v>726.9</v>
      </c>
      <c r="E8" s="49">
        <v>801.65</v>
      </c>
      <c r="F8" s="49">
        <v>1199.8399999999999</v>
      </c>
      <c r="G8" s="49">
        <v>1336.18</v>
      </c>
      <c r="H8" s="49">
        <v>1528.2</v>
      </c>
      <c r="I8" s="49">
        <v>1704.41</v>
      </c>
      <c r="J8" s="49">
        <v>2174.02</v>
      </c>
      <c r="K8" s="52">
        <v>399.76</v>
      </c>
      <c r="L8" s="67">
        <f t="shared" si="0"/>
        <v>10110.82</v>
      </c>
    </row>
    <row r="9" spans="1:12" ht="15.75" thickBot="1">
      <c r="A9" s="5" t="s">
        <v>12</v>
      </c>
      <c r="B9" s="58" t="s">
        <v>13</v>
      </c>
      <c r="C9" s="57">
        <v>0</v>
      </c>
      <c r="D9" s="49">
        <v>13.41</v>
      </c>
      <c r="E9" s="49">
        <v>23.28</v>
      </c>
      <c r="F9" s="49">
        <v>1.1399999999999999</v>
      </c>
      <c r="G9" s="49">
        <v>0</v>
      </c>
      <c r="H9" s="49">
        <v>0</v>
      </c>
      <c r="I9" s="49">
        <v>0</v>
      </c>
      <c r="J9" s="49">
        <v>0</v>
      </c>
      <c r="K9" s="52">
        <v>0</v>
      </c>
      <c r="L9" s="67">
        <f t="shared" si="0"/>
        <v>37.83</v>
      </c>
    </row>
    <row r="10" spans="1:12" ht="15.75" thickBot="1">
      <c r="A10" s="5" t="s">
        <v>14</v>
      </c>
      <c r="B10" s="58" t="s">
        <v>15</v>
      </c>
      <c r="C10" s="57">
        <v>6.26</v>
      </c>
      <c r="D10" s="49">
        <v>17.829999999999998</v>
      </c>
      <c r="E10" s="49">
        <v>25.26</v>
      </c>
      <c r="F10" s="49">
        <v>1.51</v>
      </c>
      <c r="G10" s="49">
        <v>8.98</v>
      </c>
      <c r="H10" s="49">
        <v>2.02</v>
      </c>
      <c r="I10" s="49">
        <v>1.83</v>
      </c>
      <c r="J10" s="49">
        <v>0</v>
      </c>
      <c r="K10" s="52">
        <v>0</v>
      </c>
      <c r="L10" s="67">
        <f t="shared" si="0"/>
        <v>63.689999999999991</v>
      </c>
    </row>
    <row r="11" spans="1:12" ht="15.75" thickBot="1">
      <c r="A11" s="5" t="s">
        <v>16</v>
      </c>
      <c r="B11" s="58" t="s">
        <v>17</v>
      </c>
      <c r="C11" s="57">
        <v>0</v>
      </c>
      <c r="D11" s="49">
        <v>5.28</v>
      </c>
      <c r="E11" s="49">
        <v>12.72</v>
      </c>
      <c r="F11" s="49">
        <v>12.46</v>
      </c>
      <c r="G11" s="49">
        <v>12.41</v>
      </c>
      <c r="H11" s="49">
        <v>7.67</v>
      </c>
      <c r="I11" s="49">
        <v>11.8</v>
      </c>
      <c r="J11" s="49">
        <v>15.28</v>
      </c>
      <c r="K11" s="52">
        <v>5.26</v>
      </c>
      <c r="L11" s="67">
        <f t="shared" si="0"/>
        <v>82.88000000000001</v>
      </c>
    </row>
    <row r="12" spans="1:12" ht="36.75" thickBot="1">
      <c r="A12" s="5" t="s">
        <v>18</v>
      </c>
      <c r="B12" s="63" t="s">
        <v>19</v>
      </c>
      <c r="C12" s="57">
        <v>0</v>
      </c>
      <c r="D12" s="49">
        <v>0.78</v>
      </c>
      <c r="E12" s="49">
        <v>0.13</v>
      </c>
      <c r="F12" s="49">
        <v>0</v>
      </c>
      <c r="G12" s="49">
        <v>0.01</v>
      </c>
      <c r="H12" s="49">
        <v>8.2000000000000003E-2</v>
      </c>
      <c r="I12" s="49">
        <v>4.4999999999999998E-2</v>
      </c>
      <c r="J12" s="49">
        <v>0.28000000000000003</v>
      </c>
      <c r="K12" s="52">
        <v>0</v>
      </c>
      <c r="L12" s="67">
        <f t="shared" si="0"/>
        <v>1.327</v>
      </c>
    </row>
    <row r="13" spans="1:12" ht="36.75" thickBot="1">
      <c r="A13" s="62" t="s">
        <v>71</v>
      </c>
      <c r="B13" s="64" t="s">
        <v>81</v>
      </c>
      <c r="C13" s="57">
        <v>0</v>
      </c>
      <c r="D13" s="49">
        <v>0</v>
      </c>
      <c r="E13" s="49">
        <v>0</v>
      </c>
      <c r="F13" s="49">
        <v>0</v>
      </c>
      <c r="G13" s="49">
        <v>0</v>
      </c>
      <c r="H13" s="49">
        <v>2.1000000000000001E-2</v>
      </c>
      <c r="I13" s="49">
        <v>0</v>
      </c>
      <c r="J13" s="49">
        <v>0</v>
      </c>
      <c r="K13" s="52">
        <v>0</v>
      </c>
      <c r="L13" s="67">
        <f t="shared" si="0"/>
        <v>2.1000000000000001E-2</v>
      </c>
    </row>
    <row r="14" spans="1:12" ht="27.75" thickBot="1">
      <c r="A14" s="5" t="s">
        <v>84</v>
      </c>
      <c r="B14" s="58" t="s">
        <v>21</v>
      </c>
      <c r="C14" s="57">
        <v>0</v>
      </c>
      <c r="D14" s="49">
        <v>6.4000000000000001E-2</v>
      </c>
      <c r="E14" s="49">
        <v>4.5999999999999999E-2</v>
      </c>
      <c r="F14" s="49">
        <v>0</v>
      </c>
      <c r="G14" s="49">
        <v>0.06</v>
      </c>
      <c r="H14" s="49">
        <v>0.35</v>
      </c>
      <c r="I14" s="49">
        <v>0.26700000000000002</v>
      </c>
      <c r="J14" s="49">
        <v>0.72499999999999998</v>
      </c>
      <c r="K14" s="52">
        <v>0.34</v>
      </c>
      <c r="L14" s="67">
        <f t="shared" si="0"/>
        <v>1.8520000000000001</v>
      </c>
    </row>
    <row r="15" spans="1:12" ht="126.75" thickBot="1">
      <c r="A15" s="5" t="s">
        <v>22</v>
      </c>
      <c r="B15" s="58" t="s">
        <v>23</v>
      </c>
      <c r="C15" s="57">
        <v>0</v>
      </c>
      <c r="D15" s="49">
        <v>0</v>
      </c>
      <c r="E15" s="49">
        <v>7.0000000000000007E-2</v>
      </c>
      <c r="F15" s="49">
        <v>5.6000000000000001E-2</v>
      </c>
      <c r="G15" s="49">
        <v>0</v>
      </c>
      <c r="H15" s="49">
        <v>0</v>
      </c>
      <c r="I15" s="49">
        <v>0</v>
      </c>
      <c r="J15" s="49">
        <v>0.04</v>
      </c>
      <c r="K15" s="52">
        <v>0</v>
      </c>
      <c r="L15" s="67">
        <f t="shared" si="0"/>
        <v>0.16600000000000001</v>
      </c>
    </row>
    <row r="16" spans="1:12" ht="45.75" thickBot="1">
      <c r="A16" s="5" t="s">
        <v>70</v>
      </c>
      <c r="B16" s="58" t="s">
        <v>73</v>
      </c>
      <c r="C16" s="57">
        <v>0</v>
      </c>
      <c r="D16" s="49">
        <v>0</v>
      </c>
      <c r="E16" s="49">
        <v>0</v>
      </c>
      <c r="F16" s="49">
        <v>0</v>
      </c>
      <c r="G16" s="49">
        <v>0</v>
      </c>
      <c r="H16" s="49">
        <v>5.1999999999999998E-2</v>
      </c>
      <c r="I16" s="49">
        <v>9.8000000000000004E-2</v>
      </c>
      <c r="J16" s="49">
        <v>0</v>
      </c>
      <c r="K16" s="52">
        <v>0</v>
      </c>
      <c r="L16" s="67">
        <f t="shared" si="0"/>
        <v>0.15</v>
      </c>
    </row>
    <row r="17" spans="1:12" ht="36.75" thickBot="1">
      <c r="A17" s="5" t="s">
        <v>24</v>
      </c>
      <c r="B17" s="58" t="s">
        <v>25</v>
      </c>
      <c r="C17" s="57">
        <v>0.78300000000000003</v>
      </c>
      <c r="D17" s="49">
        <v>3.3620000000000001</v>
      </c>
      <c r="E17" s="49">
        <v>6.86</v>
      </c>
      <c r="F17" s="49">
        <v>4.6719999999999997</v>
      </c>
      <c r="G17" s="49">
        <v>13.004</v>
      </c>
      <c r="H17" s="49">
        <v>4.8449999999999998</v>
      </c>
      <c r="I17" s="49">
        <v>8.1649999999999991</v>
      </c>
      <c r="J17" s="49">
        <v>24.341000000000001</v>
      </c>
      <c r="K17" s="52">
        <v>5.32</v>
      </c>
      <c r="L17" s="67">
        <f t="shared" si="0"/>
        <v>71.352000000000004</v>
      </c>
    </row>
    <row r="18" spans="1:12" ht="99.75" thickBot="1">
      <c r="A18" s="5" t="s">
        <v>72</v>
      </c>
      <c r="B18" s="58" t="s">
        <v>27</v>
      </c>
      <c r="C18" s="57">
        <v>0</v>
      </c>
      <c r="D18" s="49">
        <v>3.5720000000000001</v>
      </c>
      <c r="E18" s="49">
        <v>4.54</v>
      </c>
      <c r="F18" s="49">
        <v>12.041</v>
      </c>
      <c r="G18" s="49">
        <v>5.0940000000000003</v>
      </c>
      <c r="H18" s="49">
        <v>4.7850000000000001</v>
      </c>
      <c r="I18" s="49">
        <v>8.2050000000000001</v>
      </c>
      <c r="J18" s="49">
        <v>10.86</v>
      </c>
      <c r="K18" s="52">
        <v>2.4550000000000001</v>
      </c>
      <c r="L18" s="67">
        <f t="shared" si="0"/>
        <v>51.552</v>
      </c>
    </row>
    <row r="19" spans="1:12" ht="18.75" thickBot="1">
      <c r="A19" s="5" t="s">
        <v>28</v>
      </c>
      <c r="B19" s="58" t="s">
        <v>29</v>
      </c>
      <c r="C19" s="57">
        <v>0</v>
      </c>
      <c r="D19" s="49">
        <v>9.9</v>
      </c>
      <c r="E19" s="49">
        <v>29.03</v>
      </c>
      <c r="F19" s="49">
        <v>19.95</v>
      </c>
      <c r="G19" s="49">
        <v>26.44</v>
      </c>
      <c r="H19" s="49">
        <v>11.6</v>
      </c>
      <c r="I19" s="49">
        <v>14.45</v>
      </c>
      <c r="J19" s="49">
        <v>15.32</v>
      </c>
      <c r="K19" s="52">
        <v>4.0999999999999996</v>
      </c>
      <c r="L19" s="67">
        <f t="shared" si="0"/>
        <v>130.79</v>
      </c>
    </row>
    <row r="20" spans="1:12" ht="27.75" thickBot="1">
      <c r="A20" s="5" t="s">
        <v>30</v>
      </c>
      <c r="B20" s="58" t="s">
        <v>31</v>
      </c>
      <c r="C20" s="57">
        <v>2.1</v>
      </c>
      <c r="D20" s="49">
        <v>1.478</v>
      </c>
      <c r="E20" s="49">
        <v>0.54</v>
      </c>
      <c r="F20" s="49">
        <v>0.88300000000000001</v>
      </c>
      <c r="G20" s="49">
        <v>0.39700000000000002</v>
      </c>
      <c r="H20" s="49">
        <v>3.46</v>
      </c>
      <c r="I20" s="49">
        <v>6.9950000000000001</v>
      </c>
      <c r="J20" s="49">
        <v>7.5650000000000004</v>
      </c>
      <c r="K20" s="52">
        <v>2.4049999999999998</v>
      </c>
      <c r="L20" s="67">
        <f t="shared" si="0"/>
        <v>25.823000000000004</v>
      </c>
    </row>
    <row r="21" spans="1:12" ht="45.75" thickBot="1">
      <c r="A21" s="5" t="s">
        <v>32</v>
      </c>
      <c r="B21" s="58" t="s">
        <v>33</v>
      </c>
      <c r="C21" s="57">
        <v>0</v>
      </c>
      <c r="D21" s="49">
        <v>0</v>
      </c>
      <c r="E21" s="49">
        <v>19.920000000000002</v>
      </c>
      <c r="F21" s="49">
        <v>12.78</v>
      </c>
      <c r="G21" s="49">
        <v>10.1</v>
      </c>
      <c r="H21" s="49">
        <v>4.87</v>
      </c>
      <c r="I21" s="49">
        <v>3.32</v>
      </c>
      <c r="J21" s="49">
        <v>10.220000000000001</v>
      </c>
      <c r="K21" s="52">
        <v>3.26</v>
      </c>
      <c r="L21" s="67">
        <f t="shared" si="0"/>
        <v>64.47</v>
      </c>
    </row>
    <row r="22" spans="1:12" ht="54.75" thickBot="1">
      <c r="A22" s="5" t="s">
        <v>34</v>
      </c>
      <c r="B22" s="58" t="s">
        <v>35</v>
      </c>
      <c r="C22" s="57">
        <v>5.48</v>
      </c>
      <c r="D22" s="49">
        <v>3.9</v>
      </c>
      <c r="E22" s="49">
        <v>0</v>
      </c>
      <c r="F22" s="49">
        <v>42.23</v>
      </c>
      <c r="G22" s="49">
        <v>49.46</v>
      </c>
      <c r="H22" s="49">
        <v>52.35</v>
      </c>
      <c r="I22" s="49">
        <v>81.11</v>
      </c>
      <c r="J22" s="49">
        <v>133.12</v>
      </c>
      <c r="K22" s="52">
        <v>60.5</v>
      </c>
      <c r="L22" s="67">
        <f t="shared" si="0"/>
        <v>428.15</v>
      </c>
    </row>
    <row r="23" spans="1:12" ht="45.75" thickBot="1">
      <c r="A23" s="5" t="s">
        <v>64</v>
      </c>
      <c r="B23" s="58" t="s">
        <v>65</v>
      </c>
      <c r="C23" s="57">
        <v>0</v>
      </c>
      <c r="D23" s="49">
        <v>0</v>
      </c>
      <c r="E23" s="49">
        <v>0</v>
      </c>
      <c r="F23" s="49">
        <v>4.62</v>
      </c>
      <c r="G23" s="49">
        <v>5.0999999999999996</v>
      </c>
      <c r="H23" s="49">
        <v>3.9689999999999999</v>
      </c>
      <c r="I23" s="49">
        <v>3.17</v>
      </c>
      <c r="J23" s="49">
        <v>9.9</v>
      </c>
      <c r="K23" s="52">
        <v>2.5</v>
      </c>
      <c r="L23" s="67">
        <f t="shared" si="0"/>
        <v>29.259</v>
      </c>
    </row>
    <row r="24" spans="1:12" ht="15.75" thickBot="1">
      <c r="A24" s="5" t="s">
        <v>75</v>
      </c>
      <c r="B24" s="58" t="s">
        <v>76</v>
      </c>
      <c r="C24" s="57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12.14</v>
      </c>
      <c r="K24" s="52">
        <v>3.5</v>
      </c>
      <c r="L24" s="67">
        <f t="shared" si="0"/>
        <v>15.64</v>
      </c>
    </row>
    <row r="25" spans="1:12" ht="108.75" thickBot="1">
      <c r="A25" s="5" t="s">
        <v>66</v>
      </c>
      <c r="B25" s="58" t="s">
        <v>80</v>
      </c>
      <c r="C25" s="57">
        <v>5.52</v>
      </c>
      <c r="D25" s="49">
        <v>0</v>
      </c>
      <c r="E25" s="49">
        <v>0</v>
      </c>
      <c r="F25" s="49">
        <v>196.34</v>
      </c>
      <c r="G25" s="49">
        <v>215.02</v>
      </c>
      <c r="H25" s="49">
        <v>220.13</v>
      </c>
      <c r="I25" s="49">
        <v>325.97000000000003</v>
      </c>
      <c r="J25" s="49">
        <v>106.96</v>
      </c>
      <c r="K25" s="52">
        <v>41.56</v>
      </c>
      <c r="L25" s="67">
        <f t="shared" si="0"/>
        <v>1111.5</v>
      </c>
    </row>
    <row r="26" spans="1:12" ht="45.75" thickBot="1">
      <c r="A26" s="5" t="s">
        <v>36</v>
      </c>
      <c r="B26" s="58" t="s">
        <v>37</v>
      </c>
      <c r="C26" s="57">
        <v>25.52</v>
      </c>
      <c r="D26" s="49">
        <v>111.12</v>
      </c>
      <c r="E26" s="49">
        <v>159.19999999999999</v>
      </c>
      <c r="F26" s="49">
        <v>8.42</v>
      </c>
      <c r="G26" s="49">
        <v>48.52</v>
      </c>
      <c r="H26" s="49">
        <v>0</v>
      </c>
      <c r="I26" s="49">
        <v>0</v>
      </c>
      <c r="J26" s="49">
        <v>159.22</v>
      </c>
      <c r="K26" s="52">
        <v>7.3</v>
      </c>
      <c r="L26" s="67">
        <f t="shared" si="0"/>
        <v>519.29999999999995</v>
      </c>
    </row>
    <row r="27" spans="1:12" ht="15.75" thickBot="1">
      <c r="A27" s="5" t="s">
        <v>38</v>
      </c>
      <c r="B27" s="58" t="s">
        <v>39</v>
      </c>
      <c r="C27" s="57">
        <v>0</v>
      </c>
      <c r="D27" s="49">
        <v>2.1800000000000002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52">
        <v>0</v>
      </c>
      <c r="L27" s="67">
        <f t="shared" si="0"/>
        <v>2.1800000000000002</v>
      </c>
    </row>
    <row r="28" spans="1:12" ht="15.75" thickBot="1">
      <c r="A28" s="5" t="s">
        <v>40</v>
      </c>
      <c r="B28" s="58" t="s">
        <v>41</v>
      </c>
      <c r="C28" s="57">
        <v>0</v>
      </c>
      <c r="D28" s="49">
        <v>14.42</v>
      </c>
      <c r="E28" s="49">
        <v>13.08</v>
      </c>
      <c r="F28" s="49">
        <v>10.16</v>
      </c>
      <c r="G28" s="49">
        <v>13.57</v>
      </c>
      <c r="H28" s="49">
        <v>10.73</v>
      </c>
      <c r="I28" s="49">
        <v>26</v>
      </c>
      <c r="J28" s="49">
        <v>22.82</v>
      </c>
      <c r="K28" s="52">
        <v>6.82</v>
      </c>
      <c r="L28" s="67">
        <f t="shared" si="0"/>
        <v>117.6</v>
      </c>
    </row>
    <row r="29" spans="1:12" ht="54.75" thickBot="1">
      <c r="A29" s="5" t="s">
        <v>77</v>
      </c>
      <c r="B29" s="58" t="s">
        <v>78</v>
      </c>
      <c r="C29" s="57">
        <v>0</v>
      </c>
      <c r="D29" s="49"/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4.0000000000000001E-3</v>
      </c>
      <c r="K29" s="52">
        <v>0</v>
      </c>
      <c r="L29" s="67">
        <f t="shared" si="0"/>
        <v>4.0000000000000001E-3</v>
      </c>
    </row>
    <row r="30" spans="1:12" ht="45.75" thickBot="1">
      <c r="A30" s="5" t="s">
        <v>42</v>
      </c>
      <c r="B30" s="58" t="s">
        <v>43</v>
      </c>
      <c r="C30" s="57">
        <v>1.86</v>
      </c>
      <c r="D30" s="49">
        <v>0.64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52">
        <v>0</v>
      </c>
      <c r="L30" s="67">
        <f t="shared" si="0"/>
        <v>2.5</v>
      </c>
    </row>
    <row r="31" spans="1:12" ht="18.75" thickBot="1">
      <c r="A31" s="5" t="s">
        <v>44</v>
      </c>
      <c r="B31" s="58" t="s">
        <v>45</v>
      </c>
      <c r="C31" s="57">
        <v>0</v>
      </c>
      <c r="D31" s="49">
        <v>0.06</v>
      </c>
      <c r="E31" s="49">
        <v>0</v>
      </c>
      <c r="F31" s="49">
        <v>0.48299999999999998</v>
      </c>
      <c r="G31" s="49">
        <v>0</v>
      </c>
      <c r="H31" s="49">
        <v>0</v>
      </c>
      <c r="I31" s="49">
        <v>0.28599999999999998</v>
      </c>
      <c r="J31" s="49">
        <v>0.62</v>
      </c>
      <c r="K31" s="52">
        <v>0.34</v>
      </c>
      <c r="L31" s="67">
        <f t="shared" si="0"/>
        <v>1.7889999999999999</v>
      </c>
    </row>
    <row r="32" spans="1:12" ht="18.75" thickBot="1">
      <c r="A32" s="5" t="s">
        <v>46</v>
      </c>
      <c r="B32" s="58" t="s">
        <v>47</v>
      </c>
      <c r="C32" s="57">
        <v>114.19</v>
      </c>
      <c r="D32" s="49">
        <v>284.29000000000002</v>
      </c>
      <c r="E32" s="49">
        <v>315.76</v>
      </c>
      <c r="F32" s="49">
        <v>301.24</v>
      </c>
      <c r="G32" s="49">
        <v>295.88</v>
      </c>
      <c r="H32" s="49">
        <v>333.87</v>
      </c>
      <c r="I32" s="49">
        <v>315.44</v>
      </c>
      <c r="J32" s="49">
        <v>463.36</v>
      </c>
      <c r="K32" s="52">
        <v>161.68</v>
      </c>
      <c r="L32" s="67">
        <f t="shared" si="0"/>
        <v>2585.71</v>
      </c>
    </row>
    <row r="33" spans="1:12" ht="27.75" thickBot="1">
      <c r="A33" s="5" t="s">
        <v>62</v>
      </c>
      <c r="B33" s="58" t="s">
        <v>63</v>
      </c>
      <c r="C33" s="57">
        <v>62.59</v>
      </c>
      <c r="D33" s="49">
        <v>0</v>
      </c>
      <c r="E33" s="49">
        <v>0</v>
      </c>
      <c r="F33" s="49">
        <v>460</v>
      </c>
      <c r="G33" s="49">
        <v>495.41</v>
      </c>
      <c r="H33" s="49">
        <v>0</v>
      </c>
      <c r="I33" s="49">
        <v>0.1</v>
      </c>
      <c r="J33" s="49">
        <v>573.08699999999999</v>
      </c>
      <c r="K33" s="52">
        <v>210.006</v>
      </c>
      <c r="L33" s="67">
        <f t="shared" si="0"/>
        <v>1801.193</v>
      </c>
    </row>
    <row r="34" spans="1:12" ht="27.75" thickBot="1">
      <c r="A34" s="5" t="s">
        <v>48</v>
      </c>
      <c r="B34" s="58" t="s">
        <v>49</v>
      </c>
      <c r="C34" s="57">
        <v>9.6470000000000002</v>
      </c>
      <c r="D34" s="65">
        <v>2.5299999999999998</v>
      </c>
      <c r="E34" s="49">
        <v>2.93</v>
      </c>
      <c r="F34" s="49">
        <v>0.62</v>
      </c>
      <c r="G34" s="49">
        <v>0.4</v>
      </c>
      <c r="H34" s="49">
        <v>0.8</v>
      </c>
      <c r="I34" s="49">
        <v>0.44</v>
      </c>
      <c r="J34" s="49">
        <v>0</v>
      </c>
      <c r="K34" s="52">
        <v>0</v>
      </c>
      <c r="L34" s="67">
        <f t="shared" si="0"/>
        <v>17.367000000000001</v>
      </c>
    </row>
    <row r="35" spans="1:12" ht="27.75" thickBot="1">
      <c r="A35" s="5" t="s">
        <v>50</v>
      </c>
      <c r="B35" s="58" t="s">
        <v>51</v>
      </c>
      <c r="C35" s="57">
        <v>76.688999999999993</v>
      </c>
      <c r="D35" s="49">
        <v>193.71799999999999</v>
      </c>
      <c r="E35" s="49">
        <v>188.43</v>
      </c>
      <c r="F35" s="49">
        <v>29.78</v>
      </c>
      <c r="G35" s="49">
        <v>36.4</v>
      </c>
      <c r="H35" s="49">
        <v>505.8</v>
      </c>
      <c r="I35" s="49">
        <v>525.32000000000005</v>
      </c>
      <c r="J35" s="49">
        <v>13.69</v>
      </c>
      <c r="K35" s="52">
        <v>2.74</v>
      </c>
      <c r="L35" s="67">
        <f t="shared" si="0"/>
        <v>1572.5670000000002</v>
      </c>
    </row>
    <row r="36" spans="1:12" ht="27.75" thickBot="1">
      <c r="A36" s="5" t="s">
        <v>52</v>
      </c>
      <c r="B36" s="58" t="s">
        <v>53</v>
      </c>
      <c r="C36" s="57">
        <v>33.32</v>
      </c>
      <c r="D36" s="49">
        <v>165.03</v>
      </c>
      <c r="E36" s="49">
        <v>270.97000000000003</v>
      </c>
      <c r="F36" s="49">
        <v>32.14</v>
      </c>
      <c r="G36" s="49">
        <v>43.25</v>
      </c>
      <c r="H36" s="49">
        <v>181.37</v>
      </c>
      <c r="I36" s="49">
        <v>171.82</v>
      </c>
      <c r="J36" s="49">
        <v>282.25799999999998</v>
      </c>
      <c r="K36" s="52">
        <v>99.114000000000004</v>
      </c>
      <c r="L36" s="67">
        <f t="shared" si="0"/>
        <v>1279.2720000000002</v>
      </c>
    </row>
    <row r="37" spans="1:12" ht="72.75" thickBot="1">
      <c r="A37" s="6" t="s">
        <v>54</v>
      </c>
      <c r="B37" s="58" t="s">
        <v>55</v>
      </c>
      <c r="C37" s="57">
        <v>0</v>
      </c>
      <c r="D37" s="49">
        <v>4.0199999999999996</v>
      </c>
      <c r="E37" s="49">
        <v>5.44</v>
      </c>
      <c r="F37" s="49">
        <v>1.1000000000000001</v>
      </c>
      <c r="G37" s="49">
        <v>1.95</v>
      </c>
      <c r="H37" s="49">
        <v>3.28</v>
      </c>
      <c r="I37" s="49">
        <v>4.22</v>
      </c>
      <c r="J37" s="49">
        <v>8.94</v>
      </c>
      <c r="K37" s="52">
        <v>2.61</v>
      </c>
      <c r="L37" s="67">
        <f t="shared" si="0"/>
        <v>31.559999999999995</v>
      </c>
    </row>
    <row r="38" spans="1:12" ht="15.75" thickBot="1">
      <c r="A38" s="54" t="s">
        <v>56</v>
      </c>
      <c r="B38" s="60" t="s">
        <v>57</v>
      </c>
      <c r="C38" s="59">
        <v>0</v>
      </c>
      <c r="D38" s="50">
        <v>4.5999999999999996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5">
        <v>0</v>
      </c>
      <c r="L38" s="68">
        <f t="shared" si="0"/>
        <v>4.5999999999999996</v>
      </c>
    </row>
    <row r="39" spans="1:12">
      <c r="A39" s="179" t="s">
        <v>58</v>
      </c>
      <c r="B39" s="180"/>
      <c r="C39" s="157">
        <f>SUM(C6:C38)</f>
        <v>1591.9989999999996</v>
      </c>
      <c r="D39" s="155">
        <f>SUM(D6:D38)</f>
        <v>3593.4540000000002</v>
      </c>
      <c r="E39" s="155">
        <f>SUM(E6:E38)</f>
        <v>4041.6960000000004</v>
      </c>
      <c r="F39" s="155">
        <f>SUM(F6:F38)</f>
        <v>4827.295000000001</v>
      </c>
      <c r="G39" s="155">
        <f t="shared" ref="G39:K39" si="1">SUM(G6:G38)</f>
        <v>5342.9350000000004</v>
      </c>
      <c r="H39" s="155">
        <f t="shared" si="1"/>
        <v>5823.1840000000011</v>
      </c>
      <c r="I39" s="155">
        <f t="shared" si="1"/>
        <v>6366.5809999999983</v>
      </c>
      <c r="J39" s="155">
        <f t="shared" si="1"/>
        <v>7145.9299999999985</v>
      </c>
      <c r="K39" s="168">
        <f t="shared" si="1"/>
        <v>2168.2499999999995</v>
      </c>
      <c r="L39" s="153">
        <f>SUM(C39:K40)</f>
        <v>40901.324000000001</v>
      </c>
    </row>
    <row r="40" spans="1:12" ht="15.75" thickBot="1">
      <c r="A40" s="181"/>
      <c r="B40" s="182"/>
      <c r="C40" s="158"/>
      <c r="D40" s="156"/>
      <c r="E40" s="156"/>
      <c r="F40" s="156"/>
      <c r="G40" s="156"/>
      <c r="H40" s="156"/>
      <c r="I40" s="156"/>
      <c r="J40" s="156"/>
      <c r="K40" s="169"/>
      <c r="L40" s="154"/>
    </row>
  </sheetData>
  <mergeCells count="24">
    <mergeCell ref="J3:J5"/>
    <mergeCell ref="K3:K5"/>
    <mergeCell ref="A3:A5"/>
    <mergeCell ref="B3:B5"/>
    <mergeCell ref="A39:B40"/>
    <mergeCell ref="C3:C5"/>
    <mergeCell ref="D3:D5"/>
    <mergeCell ref="E3:E5"/>
    <mergeCell ref="L39:L40"/>
    <mergeCell ref="D39:D40"/>
    <mergeCell ref="C39:C40"/>
    <mergeCell ref="A1:L2"/>
    <mergeCell ref="L3:L5"/>
    <mergeCell ref="E39:E40"/>
    <mergeCell ref="F39:F40"/>
    <mergeCell ref="G39:G40"/>
    <mergeCell ref="H39:H40"/>
    <mergeCell ref="I39:I40"/>
    <mergeCell ref="J39:J40"/>
    <mergeCell ref="K39:K40"/>
    <mergeCell ref="F3:F5"/>
    <mergeCell ref="G3:G5"/>
    <mergeCell ref="H3:H5"/>
    <mergeCell ref="I3:I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3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RAZEM</vt:lpstr>
      <vt:lpstr>'2015'!Obszar_wydruku</vt:lpstr>
      <vt:lpstr>'2016'!Obszar_wydruku</vt:lpstr>
      <vt:lpstr>RAZEM!Obszar_wydruku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2021-07-05T09:56:16Z</dcterms:modified>
</cp:coreProperties>
</file>