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_Pacownia Koniczyna\Chmura\IKAR-KONICZYNA\2017_Osielsko_Topolowa\02 Zarzadzanie Projektem\Przetarg - pytania\"/>
    </mc:Choice>
  </mc:AlternateContent>
  <bookViews>
    <workbookView xWindow="0" yWindow="0" windowWidth="38400" windowHeight="18435" tabRatio="898" activeTab="1"/>
  </bookViews>
  <sheets>
    <sheet name="PRZEDMIAT ROBÓT DR" sheetId="21" r:id="rId1"/>
    <sheet name="PR G" sheetId="22" r:id="rId2"/>
    <sheet name="pr T" sheetId="23" r:id="rId3"/>
  </sheets>
  <definedNames>
    <definedName name="_xlnm._FilterDatabase" localSheetId="2" hidden="1">'pr T'!$A$3:$E$24</definedName>
    <definedName name="_xlnm._FilterDatabase" localSheetId="0" hidden="1">'PRZEDMIAT ROBÓT DR'!$A$4:$E$125</definedName>
    <definedName name="_xlnm.Print_Area" localSheetId="1">'PR G'!$A$1:$E$19</definedName>
    <definedName name="_xlnm.Print_Area" localSheetId="2">'pr T'!$A$1:$E$24</definedName>
    <definedName name="_xlnm.Print_Area" localSheetId="0">'PRZEDMIAT ROBÓT DR'!$A$2:$E$125</definedName>
    <definedName name="_xlnm.Print_Titles" localSheetId="1">'PR G'!$1:$3</definedName>
    <definedName name="_xlnm.Print_Titles" localSheetId="2">'pr T'!$1:$3</definedName>
    <definedName name="_xlnm.Print_Titles" localSheetId="0">'PRZEDMIAT ROBÓT DR'!$2:$4</definedName>
  </definedNames>
  <calcPr calcId="162913"/>
</workbook>
</file>

<file path=xl/calcChain.xml><?xml version="1.0" encoding="utf-8"?>
<calcChain xmlns="http://schemas.openxmlformats.org/spreadsheetml/2006/main">
  <c r="E9" i="23" l="1"/>
  <c r="E6" i="23"/>
  <c r="A6" i="23"/>
  <c r="A7" i="23" s="1"/>
  <c r="A9" i="23" s="1"/>
  <c r="A10" i="23" s="1"/>
  <c r="G20" i="22" l="1"/>
  <c r="A14" i="22"/>
  <c r="A15" i="22" s="1"/>
  <c r="A16" i="22" s="1"/>
  <c r="A17" i="22" s="1"/>
  <c r="A18" i="22" s="1"/>
  <c r="A19" i="22" s="1"/>
  <c r="A13" i="22"/>
  <c r="G11" i="22"/>
  <c r="G8" i="22"/>
  <c r="G5" i="22" s="1"/>
  <c r="G4" i="22" s="1"/>
  <c r="G7" i="22"/>
  <c r="A7" i="22"/>
  <c r="A8" i="22" s="1"/>
  <c r="A9" i="22" s="1"/>
  <c r="A10" i="22" s="1"/>
  <c r="G6" i="22"/>
  <c r="G21" i="22" l="1"/>
  <c r="G22" i="22" s="1"/>
  <c r="E116" i="21" l="1"/>
  <c r="E85" i="21"/>
  <c r="E78" i="21"/>
  <c r="E55" i="21"/>
  <c r="E50" i="21"/>
  <c r="E47" i="21"/>
  <c r="E43" i="21"/>
  <c r="E41" i="21"/>
  <c r="E36" i="21"/>
  <c r="E28" i="21"/>
  <c r="E10" i="21"/>
  <c r="A10" i="21"/>
  <c r="A12" i="21" s="1"/>
  <c r="A13" i="21" s="1"/>
  <c r="A14" i="21" s="1"/>
  <c r="A15" i="21" s="1"/>
  <c r="A16" i="21" s="1"/>
  <c r="A17" i="21" s="1"/>
  <c r="A19" i="21" s="1"/>
  <c r="A21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4" i="21" s="1"/>
  <c r="A35" i="21" s="1"/>
  <c r="A36" i="21" s="1"/>
  <c r="A38" i="21" s="1"/>
  <c r="A41" i="21" s="1"/>
  <c r="A43" i="21" s="1"/>
  <c r="A44" i="21" s="1"/>
  <c r="A47" i="21" s="1"/>
  <c r="A49" i="21" s="1"/>
  <c r="A50" i="21" s="1"/>
  <c r="A51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9" i="21" s="1"/>
  <c r="A70" i="21" s="1"/>
  <c r="A72" i="21" s="1"/>
  <c r="A73" i="21" s="1"/>
  <c r="A75" i="21" s="1"/>
  <c r="A76" i="21" s="1"/>
  <c r="A78" i="21" s="1"/>
  <c r="A79" i="21" s="1"/>
  <c r="A80" i="21" s="1"/>
  <c r="A82" i="21" s="1"/>
  <c r="A85" i="21" s="1"/>
  <c r="A88" i="21" s="1"/>
  <c r="A89" i="21" s="1"/>
  <c r="A90" i="21" s="1"/>
  <c r="A91" i="21" s="1"/>
  <c r="A92" i="21" s="1"/>
  <c r="A94" i="21" s="1"/>
  <c r="A95" i="21" s="1"/>
  <c r="A96" i="21" s="1"/>
  <c r="A97" i="21" s="1"/>
  <c r="A98" i="21" s="1"/>
  <c r="A99" i="21" s="1"/>
  <c r="A100" i="21" s="1"/>
  <c r="A101" i="21" s="1"/>
  <c r="A103" i="21" s="1"/>
  <c r="A104" i="21" s="1"/>
  <c r="A105" i="21" s="1"/>
  <c r="A108" i="21" s="1"/>
  <c r="A109" i="21" s="1"/>
  <c r="A110" i="21" s="1"/>
  <c r="A111" i="21" s="1"/>
  <c r="A112" i="21" s="1"/>
  <c r="A113" i="21" s="1"/>
  <c r="A114" i="21" s="1"/>
  <c r="A116" i="21" s="1"/>
  <c r="A117" i="21" s="1"/>
  <c r="A119" i="21" s="1"/>
  <c r="A120" i="21" s="1"/>
  <c r="A122" i="21" s="1"/>
  <c r="A125" i="21" s="1"/>
</calcChain>
</file>

<file path=xl/sharedStrings.xml><?xml version="1.0" encoding="utf-8"?>
<sst xmlns="http://schemas.openxmlformats.org/spreadsheetml/2006/main" count="409" uniqueCount="208">
  <si>
    <t xml:space="preserve">Poz. </t>
  </si>
  <si>
    <t>Roboty pomiarowe przy liniowych robotach ziemnych - trasa dróg w terenie równinnym</t>
  </si>
  <si>
    <t>Pomiar geodezyjny zrealizowanych obiektów drogowych</t>
  </si>
  <si>
    <t>Podstawa</t>
  </si>
  <si>
    <t>Wyszczególnienie elementów rozliczeniowych</t>
  </si>
  <si>
    <t>Jednostka</t>
  </si>
  <si>
    <t>1</t>
  </si>
  <si>
    <t>2</t>
  </si>
  <si>
    <t>3</t>
  </si>
  <si>
    <t>m</t>
  </si>
  <si>
    <t>km</t>
  </si>
  <si>
    <t>m3</t>
  </si>
  <si>
    <t>m2</t>
  </si>
  <si>
    <t>szt.</t>
  </si>
  <si>
    <t>D.01.01.01</t>
  </si>
  <si>
    <t>D.01.02.02</t>
  </si>
  <si>
    <t>D.02.01.01</t>
  </si>
  <si>
    <t>D.02.03.01</t>
  </si>
  <si>
    <t>D.04.05.01</t>
  </si>
  <si>
    <t>D.04.07.01</t>
  </si>
  <si>
    <t>D.04.03.01</t>
  </si>
  <si>
    <t>D.05.03.01</t>
  </si>
  <si>
    <t>D.05.03.23</t>
  </si>
  <si>
    <t>D.08.03.01</t>
  </si>
  <si>
    <t>Oznakowanie i urządzenia BRD</t>
  </si>
  <si>
    <t>D.07.01.01</t>
  </si>
  <si>
    <t>D.07.02.01</t>
  </si>
  <si>
    <t>ROBOTY PRZYGOTOWAWCZE</t>
  </si>
  <si>
    <t>DZIAŁ OGÓLNY</t>
  </si>
  <si>
    <t>ROBOTY ZIEMNE</t>
  </si>
  <si>
    <t>PODBUDOWY</t>
  </si>
  <si>
    <t>NAWIERZCHNIE</t>
  </si>
  <si>
    <t>URZĄDZENIA BEZPIECZEŃSTWA RUCHU</t>
  </si>
  <si>
    <t>ELEMENTY ULIC</t>
  </si>
  <si>
    <t>Przymocowanie do słupków znaków ostrzegawczych typ A, folia odblaskowa II generacji</t>
  </si>
  <si>
    <t>Przymocowanie do słupków znaków zakazu typ B, folia odblaskowa II generacji</t>
  </si>
  <si>
    <t>Przymocowanie do słupków tabliczek do znaków drogowych typ T, folia odblaskowa II generacji</t>
  </si>
  <si>
    <t>Wykonanie oznakowania poziomego jezdni masami termoplastycznymi, linie ciągłe</t>
  </si>
  <si>
    <t>Wykonanie oznakowania poziomego jezdni masami termoplastycznymi, linie przerywane</t>
  </si>
  <si>
    <t>zł</t>
  </si>
  <si>
    <t>Wartość pozycji</t>
  </si>
  <si>
    <t>Zabezpieczenie geosiatką nawierzchni asfaltowej przed spękaniami odbitymi na styku projektowanej nawierzchni z nawierzchnią istniejącą</t>
  </si>
  <si>
    <t>ROBOTY WYKOŃCZENIOWE</t>
  </si>
  <si>
    <t>WYMAGANIA OGÓLNE I ZAPLECZE</t>
  </si>
  <si>
    <t>ODTWORZENIE TRASY I PUNKTÓW WYSOKOŚCIOWYCH</t>
  </si>
  <si>
    <t>USUNIĘCIE WARSTWY HUMUSU</t>
  </si>
  <si>
    <t>ROBOTY ROZBIÓRKOWE</t>
  </si>
  <si>
    <t>ROBOTY ZIEMNE - WYKOPY</t>
  </si>
  <si>
    <t>ROBOTY ZIEMNE - NASYPY</t>
  </si>
  <si>
    <t>OCZYSZCZENIE I SKROPIENIE WARSTW KONSTRUKCYJNYCH</t>
  </si>
  <si>
    <t>WARSTWA PODBUDOWY</t>
  </si>
  <si>
    <t>OZNAKOWANIE POZIOME</t>
  </si>
  <si>
    <t>OZNAKOWANIE PIONOWE PROJEKTOWANE</t>
  </si>
  <si>
    <t>KRAWĘŻNIKI</t>
  </si>
  <si>
    <t>OBRZEŻA BETONOWE</t>
  </si>
  <si>
    <t>POMIAR GEODEZYJNY ZREALIZOWANYCH OBIEKTÓW</t>
  </si>
  <si>
    <t>D.06.01.01</t>
  </si>
  <si>
    <t>Oczyszczenie i skropienie  warstw konstrukcyjnych bitumicznych</t>
  </si>
  <si>
    <t>Oczyszczenie i skropienie warstw konstrukcyjnych nieulepszonych</t>
  </si>
  <si>
    <t xml:space="preserve">USUNIĘCIE DRZEW I KRZEWÓW </t>
  </si>
  <si>
    <t>D.01.02.01</t>
  </si>
  <si>
    <t>D.01.02.04</t>
  </si>
  <si>
    <t>D.04.04.02</t>
  </si>
  <si>
    <t>D.05.03.26/A</t>
  </si>
  <si>
    <t>GG.00.12.01</t>
  </si>
  <si>
    <t>D.05.03.05</t>
  </si>
  <si>
    <t>Zdjęcie warstwy ziemi urodzajnej (humusu, darniny) grubości zmiennej (śr. gr. 30 cm) wraz z wywiezieniem na odkład</t>
  </si>
  <si>
    <t>NAWIERZCHNIA Z KOSTKI KAMIENNEJ</t>
  </si>
  <si>
    <t>NAWIERZCHNIA WARSTWY ŚCIERALNEJ Z BETONU AFALTOWEGO</t>
  </si>
  <si>
    <t>ZABEZPIECZENIE NAWIERZCHNI ASFALTOWEJ</t>
  </si>
  <si>
    <t>UMOCNIENIE POWIERZCHNI SKARP I POBOCZA</t>
  </si>
  <si>
    <t>Ustawienie słupków do znaków</t>
  </si>
  <si>
    <t>NAWIERZCHNIA CHODNIKÓW I ŚCIEŻKI ROWEROWEj, ZJAZDU Z KOSTKI BETONOWEJ</t>
  </si>
  <si>
    <t>ryczałt</t>
  </si>
  <si>
    <t>D.05.03.13</t>
  </si>
  <si>
    <t>Wykonanie warstwy ścieralnej z mieszanki SMA 11, grubość warstwy po zagęszczeniu 4 cm</t>
  </si>
  <si>
    <t>D.00.00.00</t>
  </si>
  <si>
    <t>Dostosowanie do wymagań ogólnych zawartych w D-00.00.00</t>
  </si>
  <si>
    <t>Rozebranie znaków pionowych drogowych wraz z odwiezieniem materiału na skład Wykonawcy</t>
  </si>
  <si>
    <t>KORYTO WRAZ Z PROFILOWANIEM I ZAGĘSZCZANIEM PODŁOŻA</t>
  </si>
  <si>
    <t>D.04.01.01</t>
  </si>
  <si>
    <t>NAWIERZCHNIA WARSTWY WIĄŻĄCEJ i WYRÓWNAWCZEJ</t>
  </si>
  <si>
    <t>POMIAR GEODEZYJNY</t>
  </si>
  <si>
    <t>Mechaniczne ścinanie krzew z karczowaniem z wywozem po ścięciu, karpiny i gałęzi na skład Wykonawcy</t>
  </si>
  <si>
    <t>ha</t>
  </si>
  <si>
    <t>Rozebranie słupków z fundamentami wraz z odwiezieniem materiału na skład Wykonawcy</t>
  </si>
  <si>
    <t>Wykonanie wykopów w gruntu kat. I-IV z transportem gruntu na składowisko wykonawcy</t>
  </si>
  <si>
    <t>Wykonanie nasypów z gruntu kat. I lub II z pozyskaniem i transportem gruntu z dokopu z formowaniem i zagęszczaniem wraz z plantowaniem skarp</t>
  </si>
  <si>
    <t>Profilowanie i zagęszczanie podłoża wykonywane mechanicznie pod warstwy konstrukcyjne nawierzchni</t>
  </si>
  <si>
    <t>Oczyszczenie warstw konstrukcyjnych nieulepszonych</t>
  </si>
  <si>
    <t xml:space="preserve">Wykonanie nawierzchni z kostki kamiennej gr. 9x11 cm na podsypce cementowo-piaskowej 1:4 gr. 5 cm ze spoinowaniem </t>
  </si>
  <si>
    <t>Wykonanie nawierzchni z brukowej kostki betonowej (kolor grafitowy) o grubości 8 cm na podsypce cementowo-piaskowej 1:4 o grubości 3 cm na zjazdach</t>
  </si>
  <si>
    <t>Wykonanie oznakowania poziomego jezdni masami termoplastycznymi, znaki poprzeczne symbole strzałki</t>
  </si>
  <si>
    <t>Przymocowanie do słupków znaków informacyjnych typ C, folia odblaskowa II generacji</t>
  </si>
  <si>
    <t>Przymocowanie elementów BRD U-5a</t>
  </si>
  <si>
    <t>Ustawienie krawężników kamiennych trapezowych na podsypce cementowo-piaskowej 1:4 o grubości 3 cm wraz z wykonaniem ławy z oporem z betonu C12/15</t>
  </si>
  <si>
    <t>D.08.01.01</t>
  </si>
  <si>
    <t>Ustawienie oporników betonowych o wymiarach 12x25 cm na podsypce cementowo-piaskowej 1:4 o grubości 3 cm wraz z wykonaniem ławy z oporem z betonu C12/15</t>
  </si>
  <si>
    <t>Ustawienie obrzeży betonowych o wymiarach 8x30 cm na podsypce cementowo-piaskowej 1:4 wraz z wykonaniem ławy z oporem z betonu C12/15</t>
  </si>
  <si>
    <t>Mechaniczne ścinanie drzew z karczowaniem pni drzew o średnicy 16-35 cm z wywozem pni, karpiny i gałęzi na skład Wykonawcy</t>
  </si>
  <si>
    <t>Wykonanie podbudowy z betonu asfaltowego  AC 22P PMB 25/55-60, grubość po zagęszczeniu 7 cm</t>
  </si>
  <si>
    <t>Wykonanie warstwy wiążącej z betonu asfaltowego AC16W, grubość warstwy po zagęszczeniu 5 cm - KR3</t>
  </si>
  <si>
    <t>Wykonanie nawierzchni z brukowej kostki betonowej (kolor szary) o grubości 6 cm na podsypce cementowo-piaskowej 1:4 o grubości 5 cm na chodniku</t>
  </si>
  <si>
    <t>Ustawienie krawężników betonowych o wymiarach 15x30 cm na podsypce cementowo-piaskowej 1:4 o grubości 3 cm wraz z wykonaniem ławy z oporem z betonu C12/15</t>
  </si>
  <si>
    <t>Ustawienie krawężników betonowych o wymiarach 15x22 cm na podsypce cementowo-piaskowej 1:4 o grubości 3 cm wraz z wykonaniem ławy z oporem z betonu C12/15</t>
  </si>
  <si>
    <t>Wykonanie oznakowania poziomego jezdni masami termoplastycznymi linie na skrzyżowaniach</t>
  </si>
  <si>
    <t>Przymocowanie do słupków znaków informacyjnych typ D, F, folia odblaskowa II generacji</t>
  </si>
  <si>
    <t>Umocnienie powierzchniowe skarp poprzez humusowanie oraz humusowanie terenów zielonych z obsianiem gr. 10 cm</t>
  </si>
  <si>
    <t>Zabezpieczenie drzew na okres wykonywania robót</t>
  </si>
  <si>
    <t>Mechaniczne ścinanie drzew z karczowaniem pni drzew o średnicy 36-55 cm z wywozem pni, karpiny i gałęzi na skład Wykonawcy</t>
  </si>
  <si>
    <t>Mechaniczne ścinanie drzew z karczowaniem pni drzew o średnicy 56-75 cm z wywozem pni, karpiny i gałęzi na skład Wykonawcy</t>
  </si>
  <si>
    <t>Mechaniczne ścinanie drzew z karczowaniem pni drzew o średnicy 76-130 cm z wywozem pni, karpiny i gałęzi na skład Wykonawcy</t>
  </si>
  <si>
    <t>Mechaniczne ścinanie drzew z karczowaniem pni drzew o średnicy 130 - 230 cm z wywozem pni, karpiny i gałęzi na skład Wykonawcy</t>
  </si>
  <si>
    <t>Rozebranie nawierzchni z kostki betonowej gr 8 cm wraz z podbudową z kruszywa gr 15 cm wraz odwiezieniem gruzu na skład Wykonawcy</t>
  </si>
  <si>
    <t>Rozebranie nawierzchni ścieżki rowerowej wraz z podbudową z kruszywa wraz odwiezieniem gruzu na skład Wykonawcy</t>
  </si>
  <si>
    <t>Rozebranie nawierzchni z betonu asfaltowego  gr 16 cm wraz z podbudową z kruszywa gr 30 cm wraz odwiezieniem gruzu na skład Wykonawcy</t>
  </si>
  <si>
    <t>Rozebranie ogrodzeń wraz odwiezieniem gruzu na skład Wykonawcy</t>
  </si>
  <si>
    <t>Rozebranie altany ogrodowej wraz odwiezieniem gruzu na skład Wykonawcy</t>
  </si>
  <si>
    <t>Rozebranie przepustu pod drogą gruntową</t>
  </si>
  <si>
    <t>Cięcie nawierzchni drogowych piłą mechaniczną</t>
  </si>
  <si>
    <t>Rozebranie krawężników betonowych wraz odwiezieniem gruzu na skład Wykonawcy</t>
  </si>
  <si>
    <t>Rozebranie obrzeży betonowych wraz odwiezieniem gruzu na skład Wykonawcy</t>
  </si>
  <si>
    <t>Rozebranie ław betonowych wraz odwiezieniem gruzu na skład Wykonawcy</t>
  </si>
  <si>
    <t>Usunięcie oznakowania poziomego</t>
  </si>
  <si>
    <t>Przymocowanie elementów BRD U-2</t>
  </si>
  <si>
    <t>Ustawienie obrzeży betonowych o wymiarach 8x30 cm na podsypce cementowo-piaskowej 1:4 wraz z wykonaniem ławy C12/15</t>
  </si>
  <si>
    <t>Ustawienie krawężników kamiennych o wymiarach 20x30 cm na podsypce cementowo-piaskowej 1:4 o grubości 3 cm wraz z wykonaniem ławy z oporem z betonu C12/15</t>
  </si>
  <si>
    <t>Ustawienie oporników kamiennych o wymiarach 15x25 cm na podsypce cementowo-piaskowej 1:4 o grubości 3 cm wraz z wykonaniem ławy z oporem z betonu C12/15</t>
  </si>
  <si>
    <t>Ustawienie krawężników kamiennych o wymiarach 20x22 cm na podsypce cementowo-piaskowej 1:4 o grubości 3 cm wraz z wykonaniem ławy z oporem z betonu C12/15</t>
  </si>
  <si>
    <t>D.08.01.02</t>
  </si>
  <si>
    <t>mb</t>
  </si>
  <si>
    <t>URZĄDZENIE ZABEZPIECZAJĄCE</t>
  </si>
  <si>
    <t>MAŁA ARCHITEKTURA</t>
  </si>
  <si>
    <t>W-wa ulepszonego podłoża stabilizowanego ziarnistym dodatkiem hydrofobowym zwiększającym w sposób trwały odporność na absorpcję kapilarną wody gr. 15 cm</t>
  </si>
  <si>
    <t>W-wa ulepszonego podłoża stabilizowanego ziarnistym dodatkiem hydrofobowym zwiększającym w sposób trwały odporność na absorpcję kapilarną wody gr. 30 cm</t>
  </si>
  <si>
    <t>Wykonanie podbudowa pomocnicza z mieszanki niezwiązanej z kruszywem C 90/3 gr 15 cm</t>
  </si>
  <si>
    <t>Wykonanie podbudowa pomocnicza z mieszanki niezwiązanej z kruszywem C 90/3 gr 20 cm</t>
  </si>
  <si>
    <t>Wykonanie podbudowa pomocnicza z mieszanki niezwiązanej z kruszywem C 90/3 śr. gr 34 cm - wyspy droga gminnna</t>
  </si>
  <si>
    <t>Wykonanie podbudowa pomocnicza z mieszanki niezwiązanej z kruszywem C 90/3 śr. gr 58 cm - wyspy droga DK5</t>
  </si>
  <si>
    <t>Wykonanie podbudowa z kruszywa stabilizowanego cementem C3/4 gr. 15</t>
  </si>
  <si>
    <t>Wykonanie podbudowa pomocnicza z mieszanki związanej cementem C3/4 gr 10 cm</t>
  </si>
  <si>
    <t>Wykonanie podbudowa pomocnicza z mieszanki związanej cementem C3/4 gr 15 cm</t>
  </si>
  <si>
    <t>Wykonanie podbudowa z betonu cementowego C16/20 gr. 5 cm</t>
  </si>
  <si>
    <t>Wykonanie podbudowy z betonu asfaltowego  AC 22P PMB 25/55-60, grubość po zagęszczeniu 6 cm</t>
  </si>
  <si>
    <t>Wykonanie podbudowy z betonu asfaltowego  AC 22P PMB 25/55-60, grubość po zagęszczeniu 16 cm</t>
  </si>
  <si>
    <t xml:space="preserve">Wykonanie nawierzchni z kostki kamiennej gr. 17x19 cm na podsypce cementowo-piaskowej 1:4 gr. 5 cm ze spoinowaniem </t>
  </si>
  <si>
    <t>Wykonanie warstwy wiążącej z betonu asfaltowego AC16W, grubość warstwy po zagęszczeniu 8 cm - KR6</t>
  </si>
  <si>
    <t>Wykonanie warstwy ścieralnej z mieszanki AC8S, grubość warstwy po zagęszczeniu 5 cm</t>
  </si>
  <si>
    <t>Wykonanie oznakowania poziomego jezdni masami termoplastycznymi, droga rowerowa - barwy czerwonej</t>
  </si>
  <si>
    <t xml:space="preserve">Zieleń drogowa </t>
  </si>
  <si>
    <t>D.09.01.01</t>
  </si>
  <si>
    <t xml:space="preserve">Sadzenie drzew </t>
  </si>
  <si>
    <t>Wykonanie podbudowa pomocnicza z mieszanki niezwiązanej z kruszywem C 90/3 gr 25 cm</t>
  </si>
  <si>
    <t>Ławki - typu PROMENADA 1010</t>
  </si>
  <si>
    <t xml:space="preserve">Zagospodarowanie wyspy środkowej ronda </t>
  </si>
  <si>
    <t>kom.</t>
  </si>
  <si>
    <t>D.01.03.05</t>
  </si>
  <si>
    <t>Bramy wjazdowe z furtką</t>
  </si>
  <si>
    <t>Wykonanie nawierzchni z płyt ostrzegawczych przed przejściami dla pieszych</t>
  </si>
  <si>
    <t>D.07.06.02</t>
  </si>
  <si>
    <t>Ogrodzenie panelowe - przepompownie, zbiorniki (h=2.0)</t>
  </si>
  <si>
    <t>Ogrodzenia segmentowe U - 12a</t>
  </si>
  <si>
    <t>M.01.01.01</t>
  </si>
  <si>
    <t>Uszczelnione rowy</t>
  </si>
  <si>
    <t>ZABEZPIECZENIE URZĄDZEŃ OBCYCH</t>
  </si>
  <si>
    <t>Regulacja pionowa urządzeń obcych</t>
  </si>
  <si>
    <t>D.04.05.01a</t>
  </si>
  <si>
    <t>D.04.06.02</t>
  </si>
  <si>
    <t xml:space="preserve">Cena jednostkowa </t>
  </si>
  <si>
    <t>PRZEBUDOWA PRZYŁĄCZA GAZOWEGO</t>
  </si>
  <si>
    <t>I. ROBOTY ZIEMNE</t>
  </si>
  <si>
    <t>D.01.03.06</t>
  </si>
  <si>
    <t>Wykopy oraz przekopy wykonywane koparkami przedsiębiernymi 0.25 m3 na odkład w gruncie kat.III</t>
  </si>
  <si>
    <r>
      <t>m</t>
    </r>
    <r>
      <rPr>
        <vertAlign val="superscript"/>
        <sz val="10"/>
        <rFont val="Arial"/>
        <family val="2"/>
        <charset val="238"/>
      </rPr>
      <t>3</t>
    </r>
  </si>
  <si>
    <t>Ręczne wykopy ciągłe lub jamiste ze skarpami o szer.dna do 1.5 m i głębok.do 1.5m ze złożeniem urobku na odkład (kat.gr.III)</t>
  </si>
  <si>
    <t>Pełne umocnienie pionowych ścian wykopów liniowych o głębok.do 3.0 m wypraskami w grunt.suchych kat.III-IV wraz z rozbiór.(szer.do 1m)</t>
  </si>
  <si>
    <r>
      <rPr>
        <sz val="10"/>
        <rFont val="Arial"/>
        <family val="2"/>
        <charset val="238"/>
      </rPr>
      <t>m</t>
    </r>
    <r>
      <rPr>
        <vertAlign val="superscript"/>
        <sz val="10"/>
        <rFont val="Arial"/>
        <family val="2"/>
        <charset val="238"/>
      </rPr>
      <t>2</t>
    </r>
  </si>
  <si>
    <t>Zasypywanie wykopów liniowych o ścianach pionowych głębokości do 1.5 m kat.gr.III-IV - szerokość 0.8-1.5 m</t>
  </si>
  <si>
    <t>Zagęszczenie zasypanych wykopów ubijakami mechanicznymi; grunty sypkie kat. I-III Wskaźnik zagęszczenia Js = 1.00</t>
  </si>
  <si>
    <t>II. ROBOTY MONTAŻOWE</t>
  </si>
  <si>
    <t>Montaż rurociągów z rur polietylenowych PE 100-REC SDR11 typ 2 o śr. nom. 32x3,0 mm</t>
  </si>
  <si>
    <t>Rura stalowa bez szwu w izolacji fabrycznej DN 25 mm</t>
  </si>
  <si>
    <t>Mufa elektrooporowa PE dn32 PE100 SDR11</t>
  </si>
  <si>
    <t>szt</t>
  </si>
  <si>
    <t>Połączenia rurowe PE/stal 32/25</t>
  </si>
  <si>
    <t>Kolano hamburskie stal DN 25</t>
  </si>
  <si>
    <t>Szafka wolnostojąca 600x600x250 mm z fundamentem – wykorzystanie istniejącej - własność PSG Sp. z o.</t>
  </si>
  <si>
    <t>Oznakowanie trasy gazociągu ułożonego w ziemi taśmą o szer. 20cm z tworzywa sztucznego</t>
  </si>
  <si>
    <t xml:space="preserve">Drut identyfikacyjny w izolacji DY 2,5 mm2 </t>
  </si>
  <si>
    <t>Budowa kanału technologicznego wraz z rurami ochronnymi i studniami</t>
  </si>
  <si>
    <t>D.01.03.04</t>
  </si>
  <si>
    <t>Kanał technologiczny</t>
  </si>
  <si>
    <t>Rury ochronne</t>
  </si>
  <si>
    <t>Studnie</t>
  </si>
  <si>
    <t>Zabezpieczenia, kolizje linii teletechnicznej</t>
  </si>
  <si>
    <t>Zabezpieczenie rurami osłonowymi dwudzielnymi linii teletechnicznych</t>
  </si>
  <si>
    <t>Zabezpieczenie i przełożenie poza miejsce kolizji studni  kablowej SK-2 wraz z kablami kanałowymi oraz kanalizacją  teletechniczną 1-otw. z rur PCV</t>
  </si>
  <si>
    <t>kpl.</t>
  </si>
  <si>
    <t>komplet 1</t>
  </si>
  <si>
    <t>długość kanalizacji teletechnicznej</t>
  </si>
  <si>
    <t>ilość studni</t>
  </si>
  <si>
    <t>komplet 2</t>
  </si>
  <si>
    <t>komplet 3</t>
  </si>
  <si>
    <t>komplet 4</t>
  </si>
  <si>
    <t>komplet 5</t>
  </si>
  <si>
    <t>komplet 6</t>
  </si>
  <si>
    <t xml:space="preserve">Regulacja wysokościowa i zabezpieczenie </t>
  </si>
  <si>
    <t>Regulacja wysokościowa studni teletechnicznych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</si>
</sst>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#,##0.00\ &quot;zł&quot;"/>
    <numFmt numFmtId="166" formatCode="_-* #,##0.000\ _z_ł_-;\-* #,##0.000\ _z_ł_-;_-* &quot;-&quot;??\ _z_ł_-;_-@_-"/>
    <numFmt numFmtId="167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color rgb="FF9C0006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 CE"/>
      <charset val="238"/>
    </font>
    <font>
      <sz val="12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3" fillId="4" borderId="0" applyNumberFormat="0" applyBorder="0" applyAlignment="0" applyProtection="0"/>
    <xf numFmtId="0" fontId="17" fillId="0" borderId="0"/>
    <xf numFmtId="0" fontId="18" fillId="0" borderId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64" fontId="4" fillId="0" borderId="1" xfId="3" applyFont="1" applyBorder="1" applyAlignment="1">
      <alignment horizontal="center" vertical="center"/>
    </xf>
    <xf numFmtId="164" fontId="0" fillId="0" borderId="1" xfId="3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/>
    </xf>
    <xf numFmtId="164" fontId="0" fillId="0" borderId="1" xfId="3" applyFont="1" applyFill="1" applyBorder="1" applyAlignment="1">
      <alignment horizontal="center" vertical="center"/>
    </xf>
    <xf numFmtId="164" fontId="6" fillId="0" borderId="0" xfId="3" applyFont="1" applyFill="1" applyBorder="1" applyAlignment="1">
      <alignment vertical="center"/>
    </xf>
    <xf numFmtId="164" fontId="0" fillId="0" borderId="0" xfId="3" applyFont="1" applyBorder="1" applyAlignment="1">
      <alignment horizontal="center" vertical="center"/>
    </xf>
    <xf numFmtId="164" fontId="0" fillId="0" borderId="0" xfId="3" applyFont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64" fontId="0" fillId="2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2" fillId="3" borderId="4" xfId="0" quotePrefix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6" xfId="3" applyFont="1" applyFill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5" fillId="0" borderId="4" xfId="5" quotePrefix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left" vertical="center" wrapText="1"/>
    </xf>
    <xf numFmtId="164" fontId="15" fillId="0" borderId="1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5" borderId="1" xfId="4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2" fillId="5" borderId="1" xfId="2" applyFont="1" applyFill="1" applyBorder="1" applyAlignment="1">
      <alignment horizontal="center" vertical="center"/>
    </xf>
    <xf numFmtId="0" fontId="16" fillId="5" borderId="1" xfId="4" quotePrefix="1" applyFont="1" applyFill="1" applyBorder="1" applyAlignment="1">
      <alignment horizontal="center" vertical="center"/>
    </xf>
    <xf numFmtId="0" fontId="16" fillId="5" borderId="1" xfId="4" quotePrefix="1" applyFont="1" applyFill="1" applyBorder="1" applyAlignment="1">
      <alignment horizontal="center" vertical="center" wrapText="1"/>
    </xf>
    <xf numFmtId="0" fontId="16" fillId="5" borderId="1" xfId="4" applyFont="1" applyFill="1" applyBorder="1" applyAlignment="1">
      <alignment horizontal="center" vertical="center"/>
    </xf>
    <xf numFmtId="0" fontId="16" fillId="0" borderId="0" xfId="2" quotePrefix="1" applyFont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left" vertical="center" wrapText="1"/>
    </xf>
    <xf numFmtId="165" fontId="12" fillId="6" borderId="1" xfId="6" applyNumberFormat="1" applyFont="1" applyFill="1" applyBorder="1" applyAlignment="1">
      <alignment horizontal="center" vertical="center"/>
    </xf>
    <xf numFmtId="0" fontId="2" fillId="0" borderId="0" xfId="2" quotePrefix="1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left" vertical="center"/>
    </xf>
    <xf numFmtId="165" fontId="10" fillId="2" borderId="1" xfId="6" applyNumberFormat="1" applyFont="1" applyFill="1" applyBorder="1" applyAlignment="1">
      <alignment horizontal="center" vertical="center"/>
    </xf>
    <xf numFmtId="0" fontId="1" fillId="0" borderId="0" xfId="4" applyFill="1" applyAlignment="1">
      <alignment horizontal="center" vertical="center"/>
    </xf>
    <xf numFmtId="0" fontId="1" fillId="0" borderId="0" xfId="4" applyAlignment="1">
      <alignment horizontal="center" vertical="center"/>
    </xf>
    <xf numFmtId="0" fontId="3" fillId="0" borderId="1" xfId="7" applyFont="1" applyBorder="1" applyAlignment="1">
      <alignment horizontal="center" vertical="center" wrapText="1"/>
    </xf>
    <xf numFmtId="0" fontId="3" fillId="0" borderId="1" xfId="7" applyFont="1" applyBorder="1" applyAlignment="1">
      <alignment horizontal="left" vertical="center" wrapText="1"/>
    </xf>
    <xf numFmtId="167" fontId="3" fillId="0" borderId="1" xfId="7" applyNumberFormat="1" applyFont="1" applyBorder="1" applyAlignment="1">
      <alignment horizontal="center" vertical="center" wrapText="1"/>
    </xf>
    <xf numFmtId="165" fontId="3" fillId="0" borderId="1" xfId="7" applyNumberFormat="1" applyFont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left" vertical="center" wrapText="1"/>
    </xf>
    <xf numFmtId="167" fontId="1" fillId="0" borderId="1" xfId="6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left" vertical="center"/>
    </xf>
    <xf numFmtId="0" fontId="1" fillId="0" borderId="0" xfId="4" applyBorder="1" applyAlignment="1">
      <alignment horizontal="center" vertical="center"/>
    </xf>
    <xf numFmtId="0" fontId="1" fillId="0" borderId="0" xfId="4" applyFill="1" applyBorder="1" applyAlignment="1">
      <alignment horizontal="center" vertical="center"/>
    </xf>
    <xf numFmtId="0" fontId="1" fillId="0" borderId="0" xfId="4" applyBorder="1" applyAlignment="1">
      <alignment horizontal="left" vertical="center" wrapText="1"/>
    </xf>
    <xf numFmtId="0" fontId="6" fillId="0" borderId="0" xfId="1" applyFont="1" applyFill="1" applyBorder="1" applyAlignment="1">
      <alignment horizontal="right" vertical="center"/>
    </xf>
    <xf numFmtId="165" fontId="6" fillId="5" borderId="8" xfId="1" applyNumberFormat="1" applyFont="1" applyFill="1" applyBorder="1" applyAlignment="1">
      <alignment horizontal="center" vertical="center"/>
    </xf>
    <xf numFmtId="165" fontId="6" fillId="5" borderId="8" xfId="2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/>
    </xf>
    <xf numFmtId="0" fontId="22" fillId="0" borderId="0" xfId="4" applyFont="1" applyBorder="1" applyAlignment="1">
      <alignment horizontal="center" vertical="center"/>
    </xf>
    <xf numFmtId="0" fontId="1" fillId="0" borderId="0" xfId="4" applyAlignment="1">
      <alignment horizontal="left" vertical="center" wrapText="1"/>
    </xf>
    <xf numFmtId="0" fontId="22" fillId="0" borderId="0" xfId="4" applyFont="1" applyAlignment="1">
      <alignment horizontal="center" vertical="center"/>
    </xf>
    <xf numFmtId="0" fontId="21" fillId="0" borderId="0" xfId="4" applyFont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2" fontId="23" fillId="0" borderId="9" xfId="1" applyNumberFormat="1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/>
    </xf>
    <xf numFmtId="164" fontId="22" fillId="0" borderId="9" xfId="3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2" fontId="23" fillId="0" borderId="7" xfId="1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/>
    </xf>
    <xf numFmtId="164" fontId="22" fillId="0" borderId="7" xfId="3" applyFont="1" applyFill="1" applyBorder="1" applyAlignment="1">
      <alignment horizontal="left" vertical="center"/>
    </xf>
    <xf numFmtId="164" fontId="16" fillId="0" borderId="0" xfId="0" applyNumberFormat="1" applyFont="1" applyFill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64" fontId="1" fillId="0" borderId="0" xfId="3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0" xfId="3" applyFont="1" applyAlignment="1">
      <alignment horizontal="center" vertical="center"/>
    </xf>
  </cellXfs>
  <cellStyles count="8">
    <cellStyle name="Dziesiętny" xfId="3" builtinId="3"/>
    <cellStyle name="Normalny" xfId="0" builtinId="0"/>
    <cellStyle name="Normalny 2" xfId="6"/>
    <cellStyle name="Normalny 3" xfId="4"/>
    <cellStyle name="Normalny 4" xfId="7"/>
    <cellStyle name="Normalny_KOSZTORYS INWESTORSKI_DROGI" xfId="1"/>
    <cellStyle name="Normalny_KOSZTORYS INWESTORSKI_SZATA_ROSLINNA" xfId="2"/>
    <cellStyle name="Zły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9525</xdr:colOff>
      <xdr:row>8</xdr:row>
      <xdr:rowOff>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9525" y="504825"/>
          <a:ext cx="0" cy="1714500"/>
        </a:xfrm>
        <a:prstGeom prst="line">
          <a:avLst/>
        </a:prstGeom>
        <a:noFill/>
        <a:ln w="3047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9525</xdr:colOff>
      <xdr:row>8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9525" y="504825"/>
          <a:ext cx="0" cy="1714500"/>
        </a:xfrm>
        <a:prstGeom prst="line">
          <a:avLst/>
        </a:prstGeom>
        <a:noFill/>
        <a:ln w="3047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1"/>
  <sheetViews>
    <sheetView view="pageBreakPreview" zoomScale="85" zoomScaleNormal="100" zoomScaleSheetLayoutView="85" workbookViewId="0">
      <selection activeCell="L16" sqref="L15:L16"/>
    </sheetView>
  </sheetViews>
  <sheetFormatPr defaultColWidth="9.140625" defaultRowHeight="12.75" x14ac:dyDescent="0.2"/>
  <cols>
    <col min="1" max="1" width="6.28515625" style="1" bestFit="1" customWidth="1"/>
    <col min="2" max="2" width="14" style="3" customWidth="1"/>
    <col min="3" max="3" width="47.28515625" style="30" customWidth="1"/>
    <col min="4" max="4" width="8.5703125" style="30" customWidth="1"/>
    <col min="5" max="5" width="14.28515625" style="37" customWidth="1"/>
    <col min="6" max="6" width="10" style="1" bestFit="1" customWidth="1"/>
    <col min="7" max="7" width="28.7109375" style="1" bestFit="1" customWidth="1"/>
    <col min="8" max="16384" width="9.140625" style="1"/>
  </cols>
  <sheetData>
    <row r="1" spans="1:5" ht="13.5" thickBot="1" x14ac:dyDescent="0.25"/>
    <row r="2" spans="1:5" ht="15.75" customHeight="1" x14ac:dyDescent="0.2">
      <c r="A2" s="64" t="s">
        <v>0</v>
      </c>
      <c r="B2" s="66" t="s">
        <v>3</v>
      </c>
      <c r="C2" s="66" t="s">
        <v>4</v>
      </c>
      <c r="D2" s="66" t="s">
        <v>5</v>
      </c>
      <c r="E2" s="66"/>
    </row>
    <row r="3" spans="1:5" ht="12.75" customHeight="1" x14ac:dyDescent="0.2">
      <c r="A3" s="65"/>
      <c r="B3" s="67"/>
      <c r="C3" s="67"/>
      <c r="D3" s="67"/>
      <c r="E3" s="67"/>
    </row>
    <row r="4" spans="1:5" s="2" customFormat="1" x14ac:dyDescent="0.2">
      <c r="A4" s="43" t="s">
        <v>6</v>
      </c>
      <c r="B4" s="38" t="s">
        <v>7</v>
      </c>
      <c r="C4" s="39" t="s">
        <v>8</v>
      </c>
      <c r="D4" s="39">
        <v>4</v>
      </c>
      <c r="E4" s="40">
        <v>5</v>
      </c>
    </row>
    <row r="5" spans="1:5" s="2" customFormat="1" ht="15.75" x14ac:dyDescent="0.2">
      <c r="A5" s="44"/>
      <c r="B5" s="63" t="s">
        <v>28</v>
      </c>
      <c r="C5" s="63"/>
      <c r="D5" s="63"/>
      <c r="E5" s="63"/>
    </row>
    <row r="6" spans="1:5" s="2" customFormat="1" ht="15" x14ac:dyDescent="0.2">
      <c r="A6" s="13"/>
      <c r="B6" s="62" t="s">
        <v>43</v>
      </c>
      <c r="C6" s="62"/>
      <c r="D6" s="62"/>
      <c r="E6" s="62"/>
    </row>
    <row r="7" spans="1:5" s="2" customFormat="1" ht="25.5" x14ac:dyDescent="0.2">
      <c r="A7" s="16">
        <v>1</v>
      </c>
      <c r="B7" s="22" t="s">
        <v>76</v>
      </c>
      <c r="C7" s="12" t="s">
        <v>77</v>
      </c>
      <c r="D7" s="22" t="s">
        <v>73</v>
      </c>
      <c r="E7" s="34">
        <v>1</v>
      </c>
    </row>
    <row r="8" spans="1:5" s="10" customFormat="1" ht="15.75" x14ac:dyDescent="0.2">
      <c r="A8" s="18"/>
      <c r="B8" s="63" t="s">
        <v>27</v>
      </c>
      <c r="C8" s="63"/>
      <c r="D8" s="63"/>
      <c r="E8" s="63"/>
    </row>
    <row r="9" spans="1:5" s="2" customFormat="1" ht="15" x14ac:dyDescent="0.2">
      <c r="A9" s="14"/>
      <c r="B9" s="62" t="s">
        <v>44</v>
      </c>
      <c r="C9" s="62"/>
      <c r="D9" s="62"/>
      <c r="E9" s="62"/>
    </row>
    <row r="10" spans="1:5" s="2" customFormat="1" ht="25.5" x14ac:dyDescent="0.2">
      <c r="A10" s="16">
        <f>A7+1</f>
        <v>2</v>
      </c>
      <c r="B10" s="22" t="s">
        <v>14</v>
      </c>
      <c r="C10" s="12" t="s">
        <v>1</v>
      </c>
      <c r="D10" s="22" t="s">
        <v>10</v>
      </c>
      <c r="E10" s="34">
        <f>1.94+0.51</f>
        <v>2.4500000000000002</v>
      </c>
    </row>
    <row r="11" spans="1:5" s="2" customFormat="1" ht="15" x14ac:dyDescent="0.2">
      <c r="A11" s="14"/>
      <c r="B11" s="62" t="s">
        <v>59</v>
      </c>
      <c r="C11" s="62"/>
      <c r="D11" s="62"/>
      <c r="E11" s="62"/>
    </row>
    <row r="12" spans="1:5" s="2" customFormat="1" ht="38.25" x14ac:dyDescent="0.2">
      <c r="A12" s="17">
        <f>A10+1</f>
        <v>3</v>
      </c>
      <c r="B12" s="22" t="s">
        <v>60</v>
      </c>
      <c r="C12" s="12" t="s">
        <v>83</v>
      </c>
      <c r="D12" s="6" t="s">
        <v>84</v>
      </c>
      <c r="E12" s="47">
        <v>4.5999999999999999E-3</v>
      </c>
    </row>
    <row r="13" spans="1:5" s="2" customFormat="1" ht="38.25" x14ac:dyDescent="0.2">
      <c r="A13" s="17">
        <f>A12+1</f>
        <v>4</v>
      </c>
      <c r="B13" s="22" t="s">
        <v>60</v>
      </c>
      <c r="C13" s="12" t="s">
        <v>99</v>
      </c>
      <c r="D13" s="6" t="s">
        <v>13</v>
      </c>
      <c r="E13" s="31">
        <v>254</v>
      </c>
    </row>
    <row r="14" spans="1:5" s="2" customFormat="1" ht="38.25" x14ac:dyDescent="0.2">
      <c r="A14" s="17">
        <f>A13+1</f>
        <v>5</v>
      </c>
      <c r="B14" s="19" t="s">
        <v>60</v>
      </c>
      <c r="C14" s="12" t="s">
        <v>109</v>
      </c>
      <c r="D14" s="6" t="s">
        <v>13</v>
      </c>
      <c r="E14" s="31">
        <v>22</v>
      </c>
    </row>
    <row r="15" spans="1:5" s="2" customFormat="1" ht="38.25" x14ac:dyDescent="0.2">
      <c r="A15" s="17">
        <f>A14+1</f>
        <v>6</v>
      </c>
      <c r="B15" s="19" t="s">
        <v>60</v>
      </c>
      <c r="C15" s="12" t="s">
        <v>110</v>
      </c>
      <c r="D15" s="6" t="s">
        <v>13</v>
      </c>
      <c r="E15" s="31">
        <v>12</v>
      </c>
    </row>
    <row r="16" spans="1:5" s="2" customFormat="1" ht="38.25" x14ac:dyDescent="0.2">
      <c r="A16" s="17">
        <f>A15+1</f>
        <v>7</v>
      </c>
      <c r="B16" s="19" t="s">
        <v>60</v>
      </c>
      <c r="C16" s="12" t="s">
        <v>111</v>
      </c>
      <c r="D16" s="6" t="s">
        <v>13</v>
      </c>
      <c r="E16" s="31">
        <v>24</v>
      </c>
    </row>
    <row r="17" spans="1:5" s="2" customFormat="1" ht="38.25" x14ac:dyDescent="0.2">
      <c r="A17" s="17">
        <f>A16+1</f>
        <v>8</v>
      </c>
      <c r="B17" s="19" t="s">
        <v>60</v>
      </c>
      <c r="C17" s="12" t="s">
        <v>112</v>
      </c>
      <c r="D17" s="6" t="s">
        <v>13</v>
      </c>
      <c r="E17" s="31">
        <v>5</v>
      </c>
    </row>
    <row r="18" spans="1:5" x14ac:dyDescent="0.2">
      <c r="A18" s="24"/>
      <c r="B18" s="68" t="s">
        <v>108</v>
      </c>
      <c r="C18" s="68"/>
      <c r="D18" s="42"/>
      <c r="E18" s="41"/>
    </row>
    <row r="19" spans="1:5" s="45" customFormat="1" ht="21" customHeight="1" x14ac:dyDescent="0.2">
      <c r="A19" s="17">
        <f>A17+1</f>
        <v>9</v>
      </c>
      <c r="B19" s="19" t="s">
        <v>60</v>
      </c>
      <c r="C19" s="12" t="s">
        <v>108</v>
      </c>
      <c r="D19" s="6" t="s">
        <v>13</v>
      </c>
      <c r="E19" s="31">
        <v>20</v>
      </c>
    </row>
    <row r="20" spans="1:5" ht="15" x14ac:dyDescent="0.2">
      <c r="A20" s="14"/>
      <c r="B20" s="62" t="s">
        <v>45</v>
      </c>
      <c r="C20" s="62"/>
      <c r="D20" s="62"/>
      <c r="E20" s="62"/>
    </row>
    <row r="21" spans="1:5" s="3" customFormat="1" ht="38.25" x14ac:dyDescent="0.2">
      <c r="A21" s="16">
        <f>A19+1</f>
        <v>10</v>
      </c>
      <c r="B21" s="19" t="s">
        <v>15</v>
      </c>
      <c r="C21" s="12" t="s">
        <v>66</v>
      </c>
      <c r="D21" s="19" t="s">
        <v>11</v>
      </c>
      <c r="E21" s="33">
        <v>24610</v>
      </c>
    </row>
    <row r="22" spans="1:5" ht="15" x14ac:dyDescent="0.2">
      <c r="A22" s="14"/>
      <c r="B22" s="62" t="s">
        <v>46</v>
      </c>
      <c r="C22" s="62"/>
      <c r="D22" s="62"/>
      <c r="E22" s="62"/>
    </row>
    <row r="23" spans="1:5" s="45" customFormat="1" ht="38.25" x14ac:dyDescent="0.2">
      <c r="A23" s="17">
        <f>A21+1</f>
        <v>11</v>
      </c>
      <c r="B23" s="19" t="s">
        <v>61</v>
      </c>
      <c r="C23" s="12" t="s">
        <v>113</v>
      </c>
      <c r="D23" s="6" t="s">
        <v>12</v>
      </c>
      <c r="E23" s="31">
        <v>382</v>
      </c>
    </row>
    <row r="24" spans="1:5" s="45" customFormat="1" ht="38.25" x14ac:dyDescent="0.2">
      <c r="A24" s="17">
        <f>A23+1</f>
        <v>12</v>
      </c>
      <c r="B24" s="19" t="s">
        <v>61</v>
      </c>
      <c r="C24" s="12" t="s">
        <v>114</v>
      </c>
      <c r="D24" s="6" t="s">
        <v>12</v>
      </c>
      <c r="E24" s="31">
        <v>23</v>
      </c>
    </row>
    <row r="25" spans="1:5" s="45" customFormat="1" ht="38.25" x14ac:dyDescent="0.2">
      <c r="A25" s="17">
        <f t="shared" ref="A25:A32" si="0">A24+1</f>
        <v>13</v>
      </c>
      <c r="B25" s="19" t="s">
        <v>61</v>
      </c>
      <c r="C25" s="12" t="s">
        <v>115</v>
      </c>
      <c r="D25" s="6" t="s">
        <v>12</v>
      </c>
      <c r="E25" s="31">
        <v>593</v>
      </c>
    </row>
    <row r="26" spans="1:5" s="45" customFormat="1" ht="25.5" x14ac:dyDescent="0.2">
      <c r="A26" s="17">
        <f t="shared" si="0"/>
        <v>14</v>
      </c>
      <c r="B26" s="19" t="s">
        <v>61</v>
      </c>
      <c r="C26" s="12" t="s">
        <v>120</v>
      </c>
      <c r="D26" s="6" t="s">
        <v>9</v>
      </c>
      <c r="E26" s="31">
        <v>203.7</v>
      </c>
    </row>
    <row r="27" spans="1:5" s="45" customFormat="1" ht="25.5" x14ac:dyDescent="0.2">
      <c r="A27" s="17">
        <f t="shared" si="0"/>
        <v>15</v>
      </c>
      <c r="B27" s="19" t="s">
        <v>61</v>
      </c>
      <c r="C27" s="12" t="s">
        <v>121</v>
      </c>
      <c r="D27" s="6" t="s">
        <v>9</v>
      </c>
      <c r="E27" s="31">
        <v>40.5</v>
      </c>
    </row>
    <row r="28" spans="1:5" s="45" customFormat="1" ht="25.5" x14ac:dyDescent="0.2">
      <c r="A28" s="17">
        <f t="shared" si="0"/>
        <v>16</v>
      </c>
      <c r="B28" s="19" t="s">
        <v>61</v>
      </c>
      <c r="C28" s="12" t="s">
        <v>122</v>
      </c>
      <c r="D28" s="6" t="s">
        <v>11</v>
      </c>
      <c r="E28" s="31">
        <f>16.2+1.6</f>
        <v>17.8</v>
      </c>
    </row>
    <row r="29" spans="1:5" s="45" customFormat="1" ht="25.5" x14ac:dyDescent="0.2">
      <c r="A29" s="17">
        <f t="shared" si="0"/>
        <v>17</v>
      </c>
      <c r="B29" s="19" t="s">
        <v>61</v>
      </c>
      <c r="C29" s="12" t="s">
        <v>116</v>
      </c>
      <c r="D29" s="6" t="s">
        <v>9</v>
      </c>
      <c r="E29" s="31">
        <v>574</v>
      </c>
    </row>
    <row r="30" spans="1:5" s="45" customFormat="1" ht="25.5" x14ac:dyDescent="0.2">
      <c r="A30" s="17">
        <f t="shared" si="0"/>
        <v>18</v>
      </c>
      <c r="B30" s="19" t="s">
        <v>61</v>
      </c>
      <c r="C30" s="12" t="s">
        <v>117</v>
      </c>
      <c r="D30" s="6" t="s">
        <v>13</v>
      </c>
      <c r="E30" s="31">
        <v>1</v>
      </c>
    </row>
    <row r="31" spans="1:5" s="45" customFormat="1" x14ac:dyDescent="0.2">
      <c r="A31" s="17">
        <f t="shared" si="0"/>
        <v>19</v>
      </c>
      <c r="B31" s="19" t="s">
        <v>61</v>
      </c>
      <c r="C31" s="12" t="s">
        <v>119</v>
      </c>
      <c r="D31" s="6" t="s">
        <v>9</v>
      </c>
      <c r="E31" s="31">
        <v>95.5</v>
      </c>
    </row>
    <row r="32" spans="1:5" s="45" customFormat="1" x14ac:dyDescent="0.2">
      <c r="A32" s="17">
        <f t="shared" si="0"/>
        <v>20</v>
      </c>
      <c r="B32" s="19" t="s">
        <v>61</v>
      </c>
      <c r="C32" s="12" t="s">
        <v>118</v>
      </c>
      <c r="D32" s="6" t="s">
        <v>9</v>
      </c>
      <c r="E32" s="31">
        <v>7.6</v>
      </c>
    </row>
    <row r="33" spans="1:5" x14ac:dyDescent="0.2">
      <c r="A33" s="24"/>
      <c r="B33" s="68" t="s">
        <v>24</v>
      </c>
      <c r="C33" s="68"/>
      <c r="D33" s="42"/>
      <c r="E33" s="41"/>
    </row>
    <row r="34" spans="1:5" s="45" customFormat="1" ht="25.5" x14ac:dyDescent="0.2">
      <c r="A34" s="17">
        <f>A32+1</f>
        <v>21</v>
      </c>
      <c r="B34" s="19" t="s">
        <v>61</v>
      </c>
      <c r="C34" s="12" t="s">
        <v>78</v>
      </c>
      <c r="D34" s="6" t="s">
        <v>13</v>
      </c>
      <c r="E34" s="31">
        <v>9</v>
      </c>
    </row>
    <row r="35" spans="1:5" s="45" customFormat="1" ht="25.5" x14ac:dyDescent="0.2">
      <c r="A35" s="17">
        <f t="shared" ref="A35:A36" si="1">A34+1</f>
        <v>22</v>
      </c>
      <c r="B35" s="19" t="s">
        <v>61</v>
      </c>
      <c r="C35" s="12" t="s">
        <v>85</v>
      </c>
      <c r="D35" s="6" t="s">
        <v>13</v>
      </c>
      <c r="E35" s="31">
        <v>4</v>
      </c>
    </row>
    <row r="36" spans="1:5" s="60" customFormat="1" ht="18.75" customHeight="1" x14ac:dyDescent="0.2">
      <c r="A36" s="56">
        <f t="shared" si="1"/>
        <v>23</v>
      </c>
      <c r="B36" s="57" t="s">
        <v>61</v>
      </c>
      <c r="C36" s="58" t="s">
        <v>123</v>
      </c>
      <c r="D36" s="57" t="s">
        <v>130</v>
      </c>
      <c r="E36" s="59">
        <f>310*4</f>
        <v>1240</v>
      </c>
    </row>
    <row r="37" spans="1:5" ht="15" x14ac:dyDescent="0.2">
      <c r="A37" s="14"/>
      <c r="B37" s="62" t="s">
        <v>164</v>
      </c>
      <c r="C37" s="62"/>
      <c r="D37" s="62"/>
      <c r="E37" s="62"/>
    </row>
    <row r="38" spans="1:5" s="45" customFormat="1" x14ac:dyDescent="0.2">
      <c r="A38" s="17">
        <f>A36+1</f>
        <v>24</v>
      </c>
      <c r="B38" s="19" t="s">
        <v>156</v>
      </c>
      <c r="C38" s="12" t="s">
        <v>165</v>
      </c>
      <c r="D38" s="19" t="s">
        <v>13</v>
      </c>
      <c r="E38" s="33">
        <v>36</v>
      </c>
    </row>
    <row r="39" spans="1:5" ht="15.75" x14ac:dyDescent="0.2">
      <c r="A39" s="18"/>
      <c r="B39" s="63" t="s">
        <v>29</v>
      </c>
      <c r="C39" s="63"/>
      <c r="D39" s="63"/>
      <c r="E39" s="63"/>
    </row>
    <row r="40" spans="1:5" ht="15" x14ac:dyDescent="0.2">
      <c r="A40" s="14"/>
      <c r="B40" s="62" t="s">
        <v>47</v>
      </c>
      <c r="C40" s="62"/>
      <c r="D40" s="62"/>
      <c r="E40" s="62"/>
    </row>
    <row r="41" spans="1:5" ht="25.5" x14ac:dyDescent="0.2">
      <c r="A41" s="16">
        <f>A38+1</f>
        <v>25</v>
      </c>
      <c r="B41" s="22" t="s">
        <v>16</v>
      </c>
      <c r="C41" s="51" t="s">
        <v>86</v>
      </c>
      <c r="D41" s="22" t="s">
        <v>11</v>
      </c>
      <c r="E41" s="34">
        <f>123+895.6+2043.8</f>
        <v>3062.4</v>
      </c>
    </row>
    <row r="42" spans="1:5" ht="15" x14ac:dyDescent="0.2">
      <c r="A42" s="14"/>
      <c r="B42" s="62" t="s">
        <v>48</v>
      </c>
      <c r="C42" s="62"/>
      <c r="D42" s="62"/>
      <c r="E42" s="62"/>
    </row>
    <row r="43" spans="1:5" ht="51" x14ac:dyDescent="0.2">
      <c r="A43" s="50">
        <f>A41+1</f>
        <v>26</v>
      </c>
      <c r="B43" s="19" t="s">
        <v>17</v>
      </c>
      <c r="C43" s="12" t="s">
        <v>87</v>
      </c>
      <c r="D43" s="22" t="s">
        <v>11</v>
      </c>
      <c r="E43" s="34">
        <f>1113.1+1367+7608</f>
        <v>10088.1</v>
      </c>
    </row>
    <row r="44" spans="1:5" x14ac:dyDescent="0.2">
      <c r="A44" s="17">
        <f t="shared" ref="A44" si="2">A43+1</f>
        <v>27</v>
      </c>
      <c r="B44" s="19" t="s">
        <v>17</v>
      </c>
      <c r="C44" s="12" t="s">
        <v>163</v>
      </c>
      <c r="D44" s="22" t="s">
        <v>130</v>
      </c>
      <c r="E44" s="34">
        <v>2650</v>
      </c>
    </row>
    <row r="45" spans="1:5" s="3" customFormat="1" ht="15.75" x14ac:dyDescent="0.2">
      <c r="A45" s="18"/>
      <c r="B45" s="63" t="s">
        <v>30</v>
      </c>
      <c r="C45" s="63"/>
      <c r="D45" s="63"/>
      <c r="E45" s="63"/>
    </row>
    <row r="46" spans="1:5" s="3" customFormat="1" ht="15" x14ac:dyDescent="0.2">
      <c r="A46" s="14"/>
      <c r="B46" s="62" t="s">
        <v>79</v>
      </c>
      <c r="C46" s="62"/>
      <c r="D46" s="62"/>
      <c r="E46" s="62"/>
    </row>
    <row r="47" spans="1:5" s="3" customFormat="1" ht="25.5" x14ac:dyDescent="0.2">
      <c r="A47" s="17">
        <f>A44+1</f>
        <v>28</v>
      </c>
      <c r="B47" s="22" t="s">
        <v>80</v>
      </c>
      <c r="C47" s="12" t="s">
        <v>88</v>
      </c>
      <c r="D47" s="22" t="s">
        <v>12</v>
      </c>
      <c r="E47" s="34">
        <f>29500-782-570-222-499-456</f>
        <v>26971</v>
      </c>
    </row>
    <row r="48" spans="1:5" s="3" customFormat="1" ht="15" x14ac:dyDescent="0.2">
      <c r="A48" s="14"/>
      <c r="B48" s="62" t="s">
        <v>49</v>
      </c>
      <c r="C48" s="62"/>
      <c r="D48" s="62"/>
      <c r="E48" s="62"/>
    </row>
    <row r="49" spans="1:5" ht="25.5" x14ac:dyDescent="0.2">
      <c r="A49" s="23">
        <f>A47+1</f>
        <v>29</v>
      </c>
      <c r="B49" s="22" t="s">
        <v>20</v>
      </c>
      <c r="C49" s="12" t="s">
        <v>89</v>
      </c>
      <c r="D49" s="22" t="s">
        <v>12</v>
      </c>
      <c r="E49" s="34">
        <v>32250</v>
      </c>
    </row>
    <row r="50" spans="1:5" s="3" customFormat="1" ht="25.5" x14ac:dyDescent="0.2">
      <c r="A50" s="23">
        <f>A49+1</f>
        <v>30</v>
      </c>
      <c r="B50" s="22" t="s">
        <v>20</v>
      </c>
      <c r="C50" s="12" t="s">
        <v>58</v>
      </c>
      <c r="D50" s="22" t="s">
        <v>12</v>
      </c>
      <c r="E50" s="34">
        <f>22700-782-570-222-499-456</f>
        <v>20171</v>
      </c>
    </row>
    <row r="51" spans="1:5" s="3" customFormat="1" ht="25.5" x14ac:dyDescent="0.2">
      <c r="A51" s="23">
        <f>A50+1</f>
        <v>31</v>
      </c>
      <c r="B51" s="22" t="s">
        <v>20</v>
      </c>
      <c r="C51" s="12" t="s">
        <v>57</v>
      </c>
      <c r="D51" s="22" t="s">
        <v>12</v>
      </c>
      <c r="E51" s="34">
        <v>33850</v>
      </c>
    </row>
    <row r="52" spans="1:5" s="3" customFormat="1" ht="15" x14ac:dyDescent="0.2">
      <c r="A52" s="14"/>
      <c r="B52" s="62" t="s">
        <v>50</v>
      </c>
      <c r="C52" s="62"/>
      <c r="D52" s="62"/>
      <c r="E52" s="62"/>
    </row>
    <row r="53" spans="1:5" ht="36" x14ac:dyDescent="0.2">
      <c r="A53" s="23">
        <f>A51+1</f>
        <v>32</v>
      </c>
      <c r="B53" s="22" t="s">
        <v>166</v>
      </c>
      <c r="C53" s="55" t="s">
        <v>133</v>
      </c>
      <c r="D53" s="22" t="s">
        <v>12</v>
      </c>
      <c r="E53" s="34">
        <v>4190</v>
      </c>
    </row>
    <row r="54" spans="1:5" ht="36" x14ac:dyDescent="0.2">
      <c r="A54" s="23">
        <f>A53+1</f>
        <v>33</v>
      </c>
      <c r="B54" s="22" t="s">
        <v>166</v>
      </c>
      <c r="C54" s="55" t="s">
        <v>134</v>
      </c>
      <c r="D54" s="22" t="s">
        <v>12</v>
      </c>
      <c r="E54" s="34">
        <v>13165</v>
      </c>
    </row>
    <row r="55" spans="1:5" s="3" customFormat="1" ht="25.5" x14ac:dyDescent="0.2">
      <c r="A55" s="23">
        <f t="shared" ref="A55:A66" si="3">A54+1</f>
        <v>34</v>
      </c>
      <c r="B55" s="22" t="s">
        <v>62</v>
      </c>
      <c r="C55" s="12" t="s">
        <v>135</v>
      </c>
      <c r="D55" s="22" t="s">
        <v>12</v>
      </c>
      <c r="E55" s="34">
        <f>23060-782-570-222-499-456</f>
        <v>20531</v>
      </c>
    </row>
    <row r="56" spans="1:5" s="3" customFormat="1" ht="25.5" x14ac:dyDescent="0.2">
      <c r="A56" s="23">
        <f t="shared" si="3"/>
        <v>35</v>
      </c>
      <c r="B56" s="22" t="s">
        <v>62</v>
      </c>
      <c r="C56" s="12" t="s">
        <v>136</v>
      </c>
      <c r="D56" s="22" t="s">
        <v>12</v>
      </c>
      <c r="E56" s="34">
        <v>5220</v>
      </c>
    </row>
    <row r="57" spans="1:5" s="3" customFormat="1" ht="25.5" x14ac:dyDescent="0.2">
      <c r="A57" s="23">
        <f t="shared" si="3"/>
        <v>36</v>
      </c>
      <c r="B57" s="22" t="s">
        <v>62</v>
      </c>
      <c r="C57" s="12" t="s">
        <v>152</v>
      </c>
      <c r="D57" s="22" t="s">
        <v>12</v>
      </c>
      <c r="E57" s="34">
        <v>860</v>
      </c>
    </row>
    <row r="58" spans="1:5" s="3" customFormat="1" ht="38.25" x14ac:dyDescent="0.2">
      <c r="A58" s="23">
        <f t="shared" si="3"/>
        <v>37</v>
      </c>
      <c r="B58" s="22" t="s">
        <v>62</v>
      </c>
      <c r="C58" s="12" t="s">
        <v>137</v>
      </c>
      <c r="D58" s="22" t="s">
        <v>12</v>
      </c>
      <c r="E58" s="34">
        <v>335</v>
      </c>
    </row>
    <row r="59" spans="1:5" s="3" customFormat="1" ht="38.25" x14ac:dyDescent="0.2">
      <c r="A59" s="23">
        <f t="shared" si="3"/>
        <v>38</v>
      </c>
      <c r="B59" s="22" t="s">
        <v>62</v>
      </c>
      <c r="C59" s="12" t="s">
        <v>138</v>
      </c>
      <c r="D59" s="22" t="s">
        <v>12</v>
      </c>
      <c r="E59" s="34">
        <v>50</v>
      </c>
    </row>
    <row r="60" spans="1:5" s="3" customFormat="1" ht="25.5" x14ac:dyDescent="0.2">
      <c r="A60" s="23">
        <f t="shared" si="3"/>
        <v>39</v>
      </c>
      <c r="B60" s="22" t="s">
        <v>18</v>
      </c>
      <c r="C60" s="12" t="s">
        <v>140</v>
      </c>
      <c r="D60" s="22" t="s">
        <v>12</v>
      </c>
      <c r="E60" s="34">
        <v>1890</v>
      </c>
    </row>
    <row r="61" spans="1:5" ht="25.5" x14ac:dyDescent="0.2">
      <c r="A61" s="23">
        <f t="shared" si="3"/>
        <v>40</v>
      </c>
      <c r="B61" s="22" t="s">
        <v>18</v>
      </c>
      <c r="C61" s="12" t="s">
        <v>141</v>
      </c>
      <c r="D61" s="22" t="s">
        <v>12</v>
      </c>
      <c r="E61" s="34">
        <v>5420</v>
      </c>
    </row>
    <row r="62" spans="1:5" ht="25.5" x14ac:dyDescent="0.2">
      <c r="A62" s="23">
        <f t="shared" si="3"/>
        <v>41</v>
      </c>
      <c r="B62" s="22" t="s">
        <v>18</v>
      </c>
      <c r="C62" s="12" t="s">
        <v>139</v>
      </c>
      <c r="D62" s="22" t="s">
        <v>12</v>
      </c>
      <c r="E62" s="34">
        <v>280</v>
      </c>
    </row>
    <row r="63" spans="1:5" ht="25.5" x14ac:dyDescent="0.2">
      <c r="A63" s="23">
        <f t="shared" si="3"/>
        <v>42</v>
      </c>
      <c r="B63" s="22" t="s">
        <v>167</v>
      </c>
      <c r="C63" s="12" t="s">
        <v>142</v>
      </c>
      <c r="D63" s="22" t="s">
        <v>12</v>
      </c>
      <c r="E63" s="34">
        <v>800</v>
      </c>
    </row>
    <row r="64" spans="1:5" ht="25.5" x14ac:dyDescent="0.2">
      <c r="A64" s="23">
        <f t="shared" si="3"/>
        <v>43</v>
      </c>
      <c r="B64" s="22" t="s">
        <v>19</v>
      </c>
      <c r="C64" s="12" t="s">
        <v>143</v>
      </c>
      <c r="D64" s="22" t="s">
        <v>12</v>
      </c>
      <c r="E64" s="34">
        <v>11730</v>
      </c>
    </row>
    <row r="65" spans="1:5" s="5" customFormat="1" ht="25.5" x14ac:dyDescent="0.2">
      <c r="A65" s="23">
        <f t="shared" si="3"/>
        <v>44</v>
      </c>
      <c r="B65" s="22" t="s">
        <v>19</v>
      </c>
      <c r="C65" s="12" t="s">
        <v>100</v>
      </c>
      <c r="D65" s="22" t="s">
        <v>12</v>
      </c>
      <c r="E65" s="34">
        <v>4490</v>
      </c>
    </row>
    <row r="66" spans="1:5" s="3" customFormat="1" ht="25.5" x14ac:dyDescent="0.2">
      <c r="A66" s="23">
        <f t="shared" si="3"/>
        <v>45</v>
      </c>
      <c r="B66" s="22" t="s">
        <v>19</v>
      </c>
      <c r="C66" s="12" t="s">
        <v>144</v>
      </c>
      <c r="D66" s="22" t="s">
        <v>12</v>
      </c>
      <c r="E66" s="34">
        <v>700</v>
      </c>
    </row>
    <row r="67" spans="1:5" s="3" customFormat="1" ht="15.75" x14ac:dyDescent="0.2">
      <c r="A67" s="18"/>
      <c r="B67" s="63" t="s">
        <v>31</v>
      </c>
      <c r="C67" s="63"/>
      <c r="D67" s="63"/>
      <c r="E67" s="63"/>
    </row>
    <row r="68" spans="1:5" ht="15" x14ac:dyDescent="0.2">
      <c r="A68" s="14"/>
      <c r="B68" s="61" t="s">
        <v>67</v>
      </c>
      <c r="C68" s="61"/>
      <c r="D68" s="61"/>
      <c r="E68" s="61"/>
    </row>
    <row r="69" spans="1:5" s="5" customFormat="1" ht="38.25" x14ac:dyDescent="0.2">
      <c r="A69" s="23">
        <f>A66+1</f>
        <v>46</v>
      </c>
      <c r="B69" s="22" t="s">
        <v>21</v>
      </c>
      <c r="C69" s="12" t="s">
        <v>90</v>
      </c>
      <c r="D69" s="22" t="s">
        <v>12</v>
      </c>
      <c r="E69" s="34">
        <v>420</v>
      </c>
    </row>
    <row r="70" spans="1:5" s="5" customFormat="1" ht="38.25" x14ac:dyDescent="0.2">
      <c r="A70" s="23">
        <f>A69+1</f>
        <v>47</v>
      </c>
      <c r="B70" s="22" t="s">
        <v>21</v>
      </c>
      <c r="C70" s="12" t="s">
        <v>145</v>
      </c>
      <c r="D70" s="22" t="s">
        <v>12</v>
      </c>
      <c r="E70" s="34">
        <v>800</v>
      </c>
    </row>
    <row r="71" spans="1:5" ht="15" x14ac:dyDescent="0.2">
      <c r="A71" s="14"/>
      <c r="B71" s="62" t="s">
        <v>81</v>
      </c>
      <c r="C71" s="62"/>
      <c r="D71" s="62"/>
      <c r="E71" s="62"/>
    </row>
    <row r="72" spans="1:5" ht="38.25" x14ac:dyDescent="0.2">
      <c r="A72" s="23">
        <f>A70+1</f>
        <v>48</v>
      </c>
      <c r="B72" s="22" t="s">
        <v>65</v>
      </c>
      <c r="C72" s="12" t="s">
        <v>101</v>
      </c>
      <c r="D72" s="22" t="s">
        <v>12</v>
      </c>
      <c r="E72" s="34">
        <v>16210</v>
      </c>
    </row>
    <row r="73" spans="1:5" ht="24.75" customHeight="1" x14ac:dyDescent="0.2">
      <c r="A73" s="23">
        <f>A72+1</f>
        <v>49</v>
      </c>
      <c r="B73" s="22" t="s">
        <v>65</v>
      </c>
      <c r="C73" s="12" t="s">
        <v>146</v>
      </c>
      <c r="D73" s="22" t="s">
        <v>12</v>
      </c>
      <c r="E73" s="34">
        <v>720</v>
      </c>
    </row>
    <row r="74" spans="1:5" ht="15" x14ac:dyDescent="0.2">
      <c r="A74" s="14"/>
      <c r="B74" s="62" t="s">
        <v>68</v>
      </c>
      <c r="C74" s="62"/>
      <c r="D74" s="62"/>
      <c r="E74" s="62"/>
    </row>
    <row r="75" spans="1:5" ht="25.5" x14ac:dyDescent="0.2">
      <c r="A75" s="23">
        <f>A73+1</f>
        <v>50</v>
      </c>
      <c r="B75" s="19" t="s">
        <v>74</v>
      </c>
      <c r="C75" s="12" t="s">
        <v>75</v>
      </c>
      <c r="D75" s="22" t="s">
        <v>12</v>
      </c>
      <c r="E75" s="31">
        <v>16955</v>
      </c>
    </row>
    <row r="76" spans="1:5" ht="25.5" x14ac:dyDescent="0.2">
      <c r="A76" s="23">
        <f>A75+1</f>
        <v>51</v>
      </c>
      <c r="B76" s="19" t="s">
        <v>65</v>
      </c>
      <c r="C76" s="12" t="s">
        <v>147</v>
      </c>
      <c r="D76" s="22" t="s">
        <v>12</v>
      </c>
      <c r="E76" s="31">
        <v>5740</v>
      </c>
    </row>
    <row r="77" spans="1:5" ht="15" x14ac:dyDescent="0.2">
      <c r="A77" s="24"/>
      <c r="B77" s="61" t="s">
        <v>72</v>
      </c>
      <c r="C77" s="61"/>
      <c r="D77" s="61"/>
      <c r="E77" s="61"/>
    </row>
    <row r="78" spans="1:5" ht="51" x14ac:dyDescent="0.2">
      <c r="A78" s="23">
        <f>A76+1</f>
        <v>52</v>
      </c>
      <c r="B78" s="19" t="s">
        <v>22</v>
      </c>
      <c r="C78" s="12" t="s">
        <v>102</v>
      </c>
      <c r="D78" s="22" t="s">
        <v>12</v>
      </c>
      <c r="E78" s="31">
        <f>5095-782-570-222-499-456</f>
        <v>2566</v>
      </c>
    </row>
    <row r="79" spans="1:5" ht="51" x14ac:dyDescent="0.2">
      <c r="A79" s="23">
        <f>A78+1</f>
        <v>53</v>
      </c>
      <c r="B79" s="19" t="s">
        <v>22</v>
      </c>
      <c r="C79" s="12" t="s">
        <v>91</v>
      </c>
      <c r="D79" s="22" t="s">
        <v>12</v>
      </c>
      <c r="E79" s="31">
        <v>350</v>
      </c>
    </row>
    <row r="80" spans="1:5" ht="25.5" x14ac:dyDescent="0.2">
      <c r="A80" s="23">
        <f>A79+1</f>
        <v>54</v>
      </c>
      <c r="B80" s="19" t="s">
        <v>22</v>
      </c>
      <c r="C80" s="12" t="s">
        <v>158</v>
      </c>
      <c r="D80" s="22" t="s">
        <v>12</v>
      </c>
      <c r="E80" s="31">
        <v>140</v>
      </c>
    </row>
    <row r="81" spans="1:5" ht="15" x14ac:dyDescent="0.2">
      <c r="A81" s="14"/>
      <c r="B81" s="70" t="s">
        <v>69</v>
      </c>
      <c r="C81" s="70"/>
      <c r="D81" s="70"/>
      <c r="E81" s="70"/>
    </row>
    <row r="82" spans="1:5" s="3" customFormat="1" ht="38.25" x14ac:dyDescent="0.2">
      <c r="A82" s="52">
        <f>A80+1</f>
        <v>55</v>
      </c>
      <c r="B82" s="19" t="s">
        <v>63</v>
      </c>
      <c r="C82" s="12" t="s">
        <v>41</v>
      </c>
      <c r="D82" s="22" t="s">
        <v>12</v>
      </c>
      <c r="E82" s="33">
        <v>95</v>
      </c>
    </row>
    <row r="83" spans="1:5" ht="18.75" customHeight="1" x14ac:dyDescent="0.2">
      <c r="A83" s="21"/>
      <c r="B83" s="71" t="s">
        <v>42</v>
      </c>
      <c r="C83" s="71"/>
      <c r="D83" s="71"/>
      <c r="E83" s="71"/>
    </row>
    <row r="84" spans="1:5" ht="18.75" customHeight="1" x14ac:dyDescent="0.2">
      <c r="A84" s="24"/>
      <c r="B84" s="69" t="s">
        <v>70</v>
      </c>
      <c r="C84" s="69"/>
      <c r="D84" s="69"/>
      <c r="E84" s="69"/>
    </row>
    <row r="85" spans="1:5" s="3" customFormat="1" ht="38.25" x14ac:dyDescent="0.2">
      <c r="A85" s="52">
        <f>A82+1</f>
        <v>56</v>
      </c>
      <c r="B85" s="22" t="s">
        <v>56</v>
      </c>
      <c r="C85" s="12" t="s">
        <v>107</v>
      </c>
      <c r="D85" s="22" t="s">
        <v>12</v>
      </c>
      <c r="E85" s="34">
        <f>23070-840-400+(782+570+222+499+456)</f>
        <v>24359</v>
      </c>
    </row>
    <row r="86" spans="1:5" ht="15.75" x14ac:dyDescent="0.2">
      <c r="A86" s="18"/>
      <c r="B86" s="63" t="s">
        <v>32</v>
      </c>
      <c r="C86" s="63"/>
      <c r="D86" s="63"/>
      <c r="E86" s="63"/>
    </row>
    <row r="87" spans="1:5" ht="15" x14ac:dyDescent="0.2">
      <c r="A87" s="24"/>
      <c r="B87" s="62" t="s">
        <v>51</v>
      </c>
      <c r="C87" s="62"/>
      <c r="D87" s="62"/>
      <c r="E87" s="62"/>
    </row>
    <row r="88" spans="1:5" ht="25.5" x14ac:dyDescent="0.2">
      <c r="A88" s="52">
        <f>A85+1</f>
        <v>57</v>
      </c>
      <c r="B88" s="19" t="s">
        <v>25</v>
      </c>
      <c r="C88" s="9" t="s">
        <v>37</v>
      </c>
      <c r="D88" s="19" t="s">
        <v>12</v>
      </c>
      <c r="E88" s="33">
        <v>250</v>
      </c>
    </row>
    <row r="89" spans="1:5" ht="25.5" x14ac:dyDescent="0.2">
      <c r="A89" s="23">
        <f>A88+1</f>
        <v>58</v>
      </c>
      <c r="B89" s="19" t="s">
        <v>25</v>
      </c>
      <c r="C89" s="9" t="s">
        <v>38</v>
      </c>
      <c r="D89" s="19" t="s">
        <v>12</v>
      </c>
      <c r="E89" s="33">
        <v>100</v>
      </c>
    </row>
    <row r="90" spans="1:5" ht="25.5" x14ac:dyDescent="0.2">
      <c r="A90" s="23">
        <f t="shared" ref="A90:A92" si="4">A89+1</f>
        <v>59</v>
      </c>
      <c r="B90" s="19" t="s">
        <v>25</v>
      </c>
      <c r="C90" s="9" t="s">
        <v>105</v>
      </c>
      <c r="D90" s="19" t="s">
        <v>12</v>
      </c>
      <c r="E90" s="33">
        <v>370</v>
      </c>
    </row>
    <row r="91" spans="1:5" ht="38.25" x14ac:dyDescent="0.2">
      <c r="A91" s="23">
        <f t="shared" si="4"/>
        <v>60</v>
      </c>
      <c r="B91" s="19" t="s">
        <v>25</v>
      </c>
      <c r="C91" s="9" t="s">
        <v>92</v>
      </c>
      <c r="D91" s="19" t="s">
        <v>12</v>
      </c>
      <c r="E91" s="33">
        <v>130</v>
      </c>
    </row>
    <row r="92" spans="1:5" ht="38.25" x14ac:dyDescent="0.2">
      <c r="A92" s="23">
        <f t="shared" si="4"/>
        <v>61</v>
      </c>
      <c r="B92" s="19" t="s">
        <v>25</v>
      </c>
      <c r="C92" s="9" t="s">
        <v>148</v>
      </c>
      <c r="D92" s="19" t="s">
        <v>12</v>
      </c>
      <c r="E92" s="33">
        <v>450</v>
      </c>
    </row>
    <row r="93" spans="1:5" ht="17.25" customHeight="1" x14ac:dyDescent="0.2">
      <c r="A93" s="24"/>
      <c r="B93" s="62" t="s">
        <v>52</v>
      </c>
      <c r="C93" s="62"/>
      <c r="D93" s="62"/>
      <c r="E93" s="62"/>
    </row>
    <row r="94" spans="1:5" x14ac:dyDescent="0.2">
      <c r="A94" s="23">
        <f>A92+1</f>
        <v>62</v>
      </c>
      <c r="B94" s="19" t="s">
        <v>26</v>
      </c>
      <c r="C94" s="12" t="s">
        <v>71</v>
      </c>
      <c r="D94" s="22" t="s">
        <v>13</v>
      </c>
      <c r="E94" s="33">
        <v>121</v>
      </c>
    </row>
    <row r="95" spans="1:5" ht="25.5" x14ac:dyDescent="0.2">
      <c r="A95" s="23">
        <f>A94+1</f>
        <v>63</v>
      </c>
      <c r="B95" s="19" t="s">
        <v>26</v>
      </c>
      <c r="C95" s="12" t="s">
        <v>34</v>
      </c>
      <c r="D95" s="22" t="s">
        <v>13</v>
      </c>
      <c r="E95" s="33">
        <v>21</v>
      </c>
    </row>
    <row r="96" spans="1:5" ht="25.5" x14ac:dyDescent="0.2">
      <c r="A96" s="23">
        <f t="shared" ref="A96:A101" si="5">A95+1</f>
        <v>64</v>
      </c>
      <c r="B96" s="19" t="s">
        <v>26</v>
      </c>
      <c r="C96" s="12" t="s">
        <v>35</v>
      </c>
      <c r="D96" s="22" t="s">
        <v>13</v>
      </c>
      <c r="E96" s="33">
        <v>2</v>
      </c>
    </row>
    <row r="97" spans="1:5" ht="25.5" x14ac:dyDescent="0.2">
      <c r="A97" s="23">
        <f t="shared" si="5"/>
        <v>65</v>
      </c>
      <c r="B97" s="19" t="s">
        <v>26</v>
      </c>
      <c r="C97" s="12" t="s">
        <v>93</v>
      </c>
      <c r="D97" s="22" t="s">
        <v>13</v>
      </c>
      <c r="E97" s="33">
        <v>81</v>
      </c>
    </row>
    <row r="98" spans="1:5" ht="27.75" customHeight="1" x14ac:dyDescent="0.2">
      <c r="A98" s="23">
        <f t="shared" si="5"/>
        <v>66</v>
      </c>
      <c r="B98" s="19" t="s">
        <v>26</v>
      </c>
      <c r="C98" s="12" t="s">
        <v>106</v>
      </c>
      <c r="D98" s="22" t="s">
        <v>13</v>
      </c>
      <c r="E98" s="33">
        <v>74</v>
      </c>
    </row>
    <row r="99" spans="1:5" ht="25.5" x14ac:dyDescent="0.2">
      <c r="A99" s="23">
        <f t="shared" si="5"/>
        <v>67</v>
      </c>
      <c r="B99" s="19" t="s">
        <v>26</v>
      </c>
      <c r="C99" s="12" t="s">
        <v>36</v>
      </c>
      <c r="D99" s="22" t="s">
        <v>13</v>
      </c>
      <c r="E99" s="33">
        <v>1</v>
      </c>
    </row>
    <row r="100" spans="1:5" x14ac:dyDescent="0.2">
      <c r="A100" s="23">
        <f>A99+1</f>
        <v>68</v>
      </c>
      <c r="B100" s="19" t="s">
        <v>26</v>
      </c>
      <c r="C100" s="12" t="s">
        <v>124</v>
      </c>
      <c r="D100" s="22" t="s">
        <v>13</v>
      </c>
      <c r="E100" s="33">
        <v>1</v>
      </c>
    </row>
    <row r="101" spans="1:5" x14ac:dyDescent="0.2">
      <c r="A101" s="23">
        <f t="shared" si="5"/>
        <v>69</v>
      </c>
      <c r="B101" s="19" t="s">
        <v>26</v>
      </c>
      <c r="C101" s="12" t="s">
        <v>94</v>
      </c>
      <c r="D101" s="22" t="s">
        <v>13</v>
      </c>
      <c r="E101" s="33">
        <v>38</v>
      </c>
    </row>
    <row r="102" spans="1:5" ht="15" x14ac:dyDescent="0.2">
      <c r="A102" s="24"/>
      <c r="B102" s="62" t="s">
        <v>131</v>
      </c>
      <c r="C102" s="62"/>
      <c r="D102" s="62"/>
      <c r="E102" s="62"/>
    </row>
    <row r="103" spans="1:5" s="3" customFormat="1" ht="25.5" x14ac:dyDescent="0.2">
      <c r="A103" s="52">
        <f>A101+1</f>
        <v>70</v>
      </c>
      <c r="B103" s="48" t="s">
        <v>159</v>
      </c>
      <c r="C103" s="54" t="s">
        <v>160</v>
      </c>
      <c r="D103" s="22" t="s">
        <v>130</v>
      </c>
      <c r="E103" s="33">
        <v>200</v>
      </c>
    </row>
    <row r="104" spans="1:5" s="3" customFormat="1" x14ac:dyDescent="0.2">
      <c r="A104" s="23">
        <f t="shared" ref="A104:A105" si="6">A103+1</f>
        <v>71</v>
      </c>
      <c r="B104" s="48" t="s">
        <v>159</v>
      </c>
      <c r="C104" s="54" t="s">
        <v>157</v>
      </c>
      <c r="D104" s="22" t="s">
        <v>13</v>
      </c>
      <c r="E104" s="33">
        <v>3</v>
      </c>
    </row>
    <row r="105" spans="1:5" s="3" customFormat="1" x14ac:dyDescent="0.2">
      <c r="A105" s="23">
        <f t="shared" si="6"/>
        <v>72</v>
      </c>
      <c r="B105" s="48" t="s">
        <v>159</v>
      </c>
      <c r="C105" s="54" t="s">
        <v>161</v>
      </c>
      <c r="D105" s="22" t="s">
        <v>130</v>
      </c>
      <c r="E105" s="33">
        <v>735</v>
      </c>
    </row>
    <row r="106" spans="1:5" ht="15.75" x14ac:dyDescent="0.2">
      <c r="A106" s="18"/>
      <c r="B106" s="63" t="s">
        <v>33</v>
      </c>
      <c r="C106" s="63"/>
      <c r="D106" s="63"/>
      <c r="E106" s="63"/>
    </row>
    <row r="107" spans="1:5" ht="15" x14ac:dyDescent="0.2">
      <c r="A107" s="14"/>
      <c r="B107" s="62" t="s">
        <v>53</v>
      </c>
      <c r="C107" s="62"/>
      <c r="D107" s="62"/>
      <c r="E107" s="62"/>
    </row>
    <row r="108" spans="1:5" ht="51" x14ac:dyDescent="0.2">
      <c r="A108" s="23">
        <f>A105+1</f>
        <v>73</v>
      </c>
      <c r="B108" s="19" t="s">
        <v>96</v>
      </c>
      <c r="C108" s="11" t="s">
        <v>97</v>
      </c>
      <c r="D108" s="20" t="s">
        <v>9</v>
      </c>
      <c r="E108" s="32">
        <v>3660</v>
      </c>
    </row>
    <row r="109" spans="1:5" ht="51" x14ac:dyDescent="0.2">
      <c r="A109" s="23">
        <f t="shared" ref="A109:A114" si="7">A108+1</f>
        <v>74</v>
      </c>
      <c r="B109" s="19" t="s">
        <v>96</v>
      </c>
      <c r="C109" s="11" t="s">
        <v>104</v>
      </c>
      <c r="D109" s="20" t="s">
        <v>9</v>
      </c>
      <c r="E109" s="32">
        <v>825</v>
      </c>
    </row>
    <row r="110" spans="1:5" ht="51" x14ac:dyDescent="0.2">
      <c r="A110" s="23">
        <f t="shared" si="7"/>
        <v>75</v>
      </c>
      <c r="B110" s="19" t="s">
        <v>96</v>
      </c>
      <c r="C110" s="11" t="s">
        <v>103</v>
      </c>
      <c r="D110" s="20" t="s">
        <v>9</v>
      </c>
      <c r="E110" s="32">
        <v>1170</v>
      </c>
    </row>
    <row r="111" spans="1:5" ht="51" x14ac:dyDescent="0.2">
      <c r="A111" s="23">
        <f t="shared" si="7"/>
        <v>76</v>
      </c>
      <c r="B111" s="19" t="s">
        <v>129</v>
      </c>
      <c r="C111" s="11" t="s">
        <v>127</v>
      </c>
      <c r="D111" s="20" t="s">
        <v>9</v>
      </c>
      <c r="E111" s="32">
        <v>70</v>
      </c>
    </row>
    <row r="112" spans="1:5" ht="51" x14ac:dyDescent="0.2">
      <c r="A112" s="23">
        <f t="shared" si="7"/>
        <v>77</v>
      </c>
      <c r="B112" s="19" t="s">
        <v>129</v>
      </c>
      <c r="C112" s="11" t="s">
        <v>126</v>
      </c>
      <c r="D112" s="20" t="s">
        <v>9</v>
      </c>
      <c r="E112" s="32">
        <v>20</v>
      </c>
    </row>
    <row r="113" spans="1:5" ht="51" x14ac:dyDescent="0.2">
      <c r="A113" s="23">
        <f t="shared" si="7"/>
        <v>78</v>
      </c>
      <c r="B113" s="19" t="s">
        <v>129</v>
      </c>
      <c r="C113" s="11" t="s">
        <v>128</v>
      </c>
      <c r="D113" s="20" t="s">
        <v>9</v>
      </c>
      <c r="E113" s="32">
        <v>74</v>
      </c>
    </row>
    <row r="114" spans="1:5" ht="38.25" x14ac:dyDescent="0.2">
      <c r="A114" s="23">
        <f t="shared" si="7"/>
        <v>79</v>
      </c>
      <c r="B114" s="19" t="s">
        <v>129</v>
      </c>
      <c r="C114" s="11" t="s">
        <v>95</v>
      </c>
      <c r="D114" s="20" t="s">
        <v>9</v>
      </c>
      <c r="E114" s="32">
        <v>114</v>
      </c>
    </row>
    <row r="115" spans="1:5" ht="15" x14ac:dyDescent="0.2">
      <c r="A115" s="14"/>
      <c r="B115" s="61" t="s">
        <v>54</v>
      </c>
      <c r="C115" s="61"/>
      <c r="D115" s="61"/>
      <c r="E115" s="61"/>
    </row>
    <row r="116" spans="1:5" ht="38.25" x14ac:dyDescent="0.2">
      <c r="A116" s="23">
        <f>A114+1</f>
        <v>80</v>
      </c>
      <c r="B116" s="19" t="s">
        <v>23</v>
      </c>
      <c r="C116" s="11" t="s">
        <v>98</v>
      </c>
      <c r="D116" s="20" t="s">
        <v>9</v>
      </c>
      <c r="E116" s="34">
        <f>7895-2562+37</f>
        <v>5370</v>
      </c>
    </row>
    <row r="117" spans="1:5" ht="38.25" x14ac:dyDescent="0.2">
      <c r="A117" s="23">
        <f t="shared" ref="A117" si="8">A116+1</f>
        <v>81</v>
      </c>
      <c r="B117" s="19" t="s">
        <v>23</v>
      </c>
      <c r="C117" s="11" t="s">
        <v>125</v>
      </c>
      <c r="D117" s="20" t="s">
        <v>9</v>
      </c>
      <c r="E117" s="34">
        <v>675</v>
      </c>
    </row>
    <row r="118" spans="1:5" ht="15.75" x14ac:dyDescent="0.2">
      <c r="A118" s="18"/>
      <c r="B118" s="63" t="s">
        <v>149</v>
      </c>
      <c r="C118" s="63"/>
      <c r="D118" s="63"/>
      <c r="E118" s="63"/>
    </row>
    <row r="119" spans="1:5" ht="18" customHeight="1" x14ac:dyDescent="0.2">
      <c r="A119" s="23">
        <f>A117+1</f>
        <v>82</v>
      </c>
      <c r="B119" s="19" t="s">
        <v>150</v>
      </c>
      <c r="C119" s="12" t="s">
        <v>151</v>
      </c>
      <c r="D119" s="20" t="s">
        <v>13</v>
      </c>
      <c r="E119" s="34">
        <v>320</v>
      </c>
    </row>
    <row r="120" spans="1:5" ht="18" customHeight="1" x14ac:dyDescent="0.2">
      <c r="A120" s="23">
        <f t="shared" ref="A120" si="9">A119+1</f>
        <v>83</v>
      </c>
      <c r="B120" s="19" t="s">
        <v>150</v>
      </c>
      <c r="C120" s="12" t="s">
        <v>154</v>
      </c>
      <c r="D120" s="20" t="s">
        <v>155</v>
      </c>
      <c r="E120" s="34">
        <v>1</v>
      </c>
    </row>
    <row r="121" spans="1:5" ht="15.75" x14ac:dyDescent="0.2">
      <c r="A121" s="18"/>
      <c r="B121" s="63" t="s">
        <v>132</v>
      </c>
      <c r="C121" s="63"/>
      <c r="D121" s="63"/>
      <c r="E121" s="63"/>
    </row>
    <row r="122" spans="1:5" ht="19.5" customHeight="1" x14ac:dyDescent="0.2">
      <c r="A122" s="52">
        <f>A120+1</f>
        <v>84</v>
      </c>
      <c r="B122" s="19" t="s">
        <v>162</v>
      </c>
      <c r="C122" s="12" t="s">
        <v>153</v>
      </c>
      <c r="D122" s="53" t="s">
        <v>13</v>
      </c>
      <c r="E122" s="53">
        <v>10</v>
      </c>
    </row>
    <row r="123" spans="1:5" ht="15.75" x14ac:dyDescent="0.2">
      <c r="A123" s="18"/>
      <c r="B123" s="63" t="s">
        <v>82</v>
      </c>
      <c r="C123" s="63"/>
      <c r="D123" s="63"/>
      <c r="E123" s="63"/>
    </row>
    <row r="124" spans="1:5" ht="15" x14ac:dyDescent="0.2">
      <c r="A124" s="14"/>
      <c r="B124" s="62" t="s">
        <v>55</v>
      </c>
      <c r="C124" s="62"/>
      <c r="D124" s="62"/>
      <c r="E124" s="62"/>
    </row>
    <row r="125" spans="1:5" ht="26.25" thickBot="1" x14ac:dyDescent="0.25">
      <c r="A125" s="49">
        <f>A122+1</f>
        <v>85</v>
      </c>
      <c r="B125" s="25" t="s">
        <v>64</v>
      </c>
      <c r="C125" s="26" t="s">
        <v>2</v>
      </c>
      <c r="D125" s="25" t="s">
        <v>73</v>
      </c>
      <c r="E125" s="46">
        <v>1</v>
      </c>
    </row>
    <row r="126" spans="1:5" ht="15" x14ac:dyDescent="0.2">
      <c r="A126" s="7"/>
      <c r="B126" s="8"/>
      <c r="C126" s="28"/>
      <c r="D126" s="15"/>
      <c r="E126" s="35"/>
    </row>
    <row r="127" spans="1:5" x14ac:dyDescent="0.2">
      <c r="A127" s="4"/>
      <c r="B127" s="5"/>
      <c r="C127" s="27"/>
      <c r="D127" s="27"/>
      <c r="E127" s="36"/>
    </row>
    <row r="128" spans="1:5" x14ac:dyDescent="0.2">
      <c r="A128" s="4"/>
      <c r="B128" s="5"/>
      <c r="C128" s="27"/>
      <c r="D128" s="27"/>
      <c r="E128" s="36"/>
    </row>
    <row r="129" spans="1:5" x14ac:dyDescent="0.2">
      <c r="A129" s="4"/>
      <c r="B129" s="5"/>
      <c r="C129" s="27"/>
      <c r="D129" s="27"/>
      <c r="E129" s="36"/>
    </row>
    <row r="130" spans="1:5" x14ac:dyDescent="0.2">
      <c r="A130" s="4"/>
      <c r="B130" s="5"/>
      <c r="C130" s="27"/>
      <c r="D130" s="27"/>
      <c r="E130" s="36"/>
    </row>
    <row r="131" spans="1:5" x14ac:dyDescent="0.2">
      <c r="A131" s="4"/>
      <c r="B131" s="5"/>
      <c r="C131" s="27"/>
      <c r="D131" s="27"/>
      <c r="E131" s="36"/>
    </row>
    <row r="132" spans="1:5" x14ac:dyDescent="0.2">
      <c r="A132" s="4"/>
      <c r="B132" s="5"/>
      <c r="C132" s="27"/>
      <c r="D132" s="27"/>
      <c r="E132" s="36"/>
    </row>
    <row r="133" spans="1:5" x14ac:dyDescent="0.2">
      <c r="A133" s="4"/>
      <c r="B133" s="5"/>
      <c r="C133" s="27"/>
      <c r="D133" s="27"/>
      <c r="E133" s="36"/>
    </row>
    <row r="134" spans="1:5" x14ac:dyDescent="0.2">
      <c r="A134" s="4"/>
      <c r="B134" s="5"/>
      <c r="C134" s="27"/>
      <c r="D134" s="27"/>
      <c r="E134" s="36"/>
    </row>
    <row r="135" spans="1:5" x14ac:dyDescent="0.2">
      <c r="A135" s="4"/>
      <c r="B135" s="5"/>
      <c r="C135" s="27"/>
      <c r="D135" s="27"/>
      <c r="E135" s="36"/>
    </row>
    <row r="136" spans="1:5" x14ac:dyDescent="0.2">
      <c r="A136" s="4"/>
      <c r="B136" s="5"/>
      <c r="C136" s="27"/>
      <c r="D136" s="27"/>
      <c r="E136" s="36"/>
    </row>
    <row r="137" spans="1:5" x14ac:dyDescent="0.2">
      <c r="A137" s="4"/>
      <c r="B137" s="5"/>
      <c r="C137" s="27"/>
      <c r="D137" s="27"/>
      <c r="E137" s="36"/>
    </row>
    <row r="138" spans="1:5" x14ac:dyDescent="0.2">
      <c r="A138" s="4"/>
      <c r="B138" s="5"/>
      <c r="C138" s="27"/>
      <c r="D138" s="27"/>
      <c r="E138" s="36"/>
    </row>
    <row r="139" spans="1:5" x14ac:dyDescent="0.2">
      <c r="A139" s="4"/>
      <c r="B139" s="5"/>
      <c r="C139" s="27"/>
      <c r="D139" s="27"/>
      <c r="E139" s="36"/>
    </row>
    <row r="140" spans="1:5" x14ac:dyDescent="0.2">
      <c r="A140" s="4"/>
      <c r="B140" s="5"/>
      <c r="C140" s="27"/>
      <c r="D140" s="27"/>
      <c r="E140" s="36"/>
    </row>
    <row r="141" spans="1:5" x14ac:dyDescent="0.2">
      <c r="A141" s="4"/>
      <c r="B141" s="5"/>
      <c r="C141" s="27"/>
      <c r="D141" s="27"/>
      <c r="E141" s="36"/>
    </row>
    <row r="142" spans="1:5" x14ac:dyDescent="0.2">
      <c r="A142" s="4"/>
      <c r="B142" s="5"/>
      <c r="C142" s="27"/>
      <c r="D142" s="27"/>
      <c r="E142" s="36"/>
    </row>
    <row r="143" spans="1:5" x14ac:dyDescent="0.2">
      <c r="A143" s="4"/>
      <c r="B143" s="5"/>
      <c r="C143" s="27"/>
      <c r="D143" s="27"/>
      <c r="E143" s="36"/>
    </row>
    <row r="144" spans="1:5" x14ac:dyDescent="0.2">
      <c r="A144" s="4"/>
      <c r="B144" s="5"/>
      <c r="C144" s="27"/>
      <c r="D144" s="27"/>
      <c r="E144" s="36"/>
    </row>
    <row r="145" spans="1:5" x14ac:dyDescent="0.2">
      <c r="A145" s="4"/>
      <c r="B145" s="5"/>
      <c r="C145" s="27"/>
      <c r="D145" s="27"/>
      <c r="E145" s="36"/>
    </row>
    <row r="146" spans="1:5" x14ac:dyDescent="0.2">
      <c r="A146" s="4"/>
      <c r="B146" s="5"/>
      <c r="C146" s="27"/>
      <c r="D146" s="27"/>
      <c r="E146" s="36"/>
    </row>
    <row r="147" spans="1:5" x14ac:dyDescent="0.2">
      <c r="A147" s="4"/>
      <c r="B147" s="5"/>
      <c r="C147" s="27"/>
      <c r="D147" s="27"/>
      <c r="E147" s="36"/>
    </row>
    <row r="148" spans="1:5" x14ac:dyDescent="0.2">
      <c r="A148" s="4"/>
      <c r="B148" s="5"/>
      <c r="C148" s="27"/>
      <c r="D148" s="27"/>
      <c r="E148" s="36"/>
    </row>
    <row r="149" spans="1:5" x14ac:dyDescent="0.2">
      <c r="A149" s="4"/>
      <c r="B149" s="5"/>
      <c r="C149" s="27"/>
      <c r="D149" s="27"/>
      <c r="E149" s="36"/>
    </row>
    <row r="150" spans="1:5" x14ac:dyDescent="0.2">
      <c r="A150" s="4"/>
      <c r="B150" s="5"/>
      <c r="C150" s="27"/>
      <c r="D150" s="27"/>
      <c r="E150" s="36"/>
    </row>
    <row r="151" spans="1:5" x14ac:dyDescent="0.2">
      <c r="A151" s="4"/>
      <c r="B151" s="5"/>
      <c r="C151" s="27"/>
      <c r="D151" s="27"/>
      <c r="E151" s="36"/>
    </row>
    <row r="152" spans="1:5" x14ac:dyDescent="0.2">
      <c r="A152" s="4"/>
      <c r="B152" s="5"/>
      <c r="C152" s="27"/>
      <c r="D152" s="27"/>
      <c r="E152" s="36"/>
    </row>
    <row r="153" spans="1:5" x14ac:dyDescent="0.2">
      <c r="A153" s="4"/>
      <c r="B153" s="5"/>
      <c r="C153" s="27"/>
      <c r="D153" s="27"/>
      <c r="E153" s="36"/>
    </row>
    <row r="154" spans="1:5" x14ac:dyDescent="0.2">
      <c r="A154" s="4"/>
      <c r="B154" s="5"/>
      <c r="C154" s="27"/>
      <c r="D154" s="27"/>
      <c r="E154" s="36"/>
    </row>
    <row r="155" spans="1:5" x14ac:dyDescent="0.2">
      <c r="A155" s="4"/>
      <c r="B155" s="5"/>
      <c r="C155" s="27"/>
      <c r="D155" s="27"/>
      <c r="E155" s="36"/>
    </row>
    <row r="156" spans="1:5" x14ac:dyDescent="0.2">
      <c r="A156" s="4"/>
      <c r="B156" s="5"/>
      <c r="C156" s="27"/>
      <c r="D156" s="27"/>
      <c r="E156" s="36"/>
    </row>
    <row r="157" spans="1:5" x14ac:dyDescent="0.2">
      <c r="A157" s="4"/>
      <c r="B157" s="5"/>
      <c r="C157" s="27"/>
      <c r="D157" s="27"/>
      <c r="E157" s="36"/>
    </row>
    <row r="158" spans="1:5" x14ac:dyDescent="0.2">
      <c r="A158" s="4"/>
      <c r="B158" s="5"/>
      <c r="C158" s="27"/>
      <c r="D158" s="27"/>
      <c r="E158" s="36"/>
    </row>
    <row r="159" spans="1:5" x14ac:dyDescent="0.2">
      <c r="A159" s="4"/>
      <c r="B159" s="5"/>
      <c r="C159" s="27"/>
      <c r="D159" s="27"/>
      <c r="E159" s="36"/>
    </row>
    <row r="160" spans="1:5" x14ac:dyDescent="0.2">
      <c r="A160" s="4"/>
      <c r="B160" s="5"/>
      <c r="C160" s="27"/>
      <c r="D160" s="27"/>
      <c r="E160" s="36"/>
    </row>
    <row r="161" spans="1:5" x14ac:dyDescent="0.2">
      <c r="A161" s="4"/>
      <c r="B161" s="5"/>
      <c r="C161" s="27"/>
      <c r="D161" s="27"/>
      <c r="E161" s="36"/>
    </row>
    <row r="162" spans="1:5" x14ac:dyDescent="0.2">
      <c r="A162" s="4"/>
      <c r="B162" s="5"/>
      <c r="C162" s="27"/>
      <c r="D162" s="27"/>
      <c r="E162" s="36"/>
    </row>
    <row r="163" spans="1:5" x14ac:dyDescent="0.2">
      <c r="A163" s="4"/>
      <c r="B163" s="5"/>
      <c r="C163" s="27"/>
      <c r="D163" s="27"/>
      <c r="E163" s="36"/>
    </row>
    <row r="164" spans="1:5" x14ac:dyDescent="0.2">
      <c r="A164" s="4"/>
      <c r="B164" s="5"/>
      <c r="C164" s="27"/>
      <c r="D164" s="27"/>
      <c r="E164" s="36"/>
    </row>
    <row r="165" spans="1:5" x14ac:dyDescent="0.2">
      <c r="A165" s="4"/>
      <c r="B165" s="5"/>
      <c r="C165" s="27"/>
      <c r="D165" s="27"/>
      <c r="E165" s="36"/>
    </row>
    <row r="166" spans="1:5" x14ac:dyDescent="0.2">
      <c r="A166" s="4"/>
      <c r="B166" s="5"/>
      <c r="C166" s="27"/>
      <c r="D166" s="27"/>
      <c r="E166" s="36"/>
    </row>
    <row r="167" spans="1:5" x14ac:dyDescent="0.2">
      <c r="A167" s="4"/>
      <c r="B167" s="5"/>
      <c r="C167" s="27"/>
      <c r="D167" s="27"/>
      <c r="E167" s="36"/>
    </row>
    <row r="168" spans="1:5" x14ac:dyDescent="0.2">
      <c r="A168" s="4"/>
      <c r="B168" s="5"/>
      <c r="C168" s="27"/>
      <c r="D168" s="27"/>
      <c r="E168" s="36"/>
    </row>
    <row r="169" spans="1:5" x14ac:dyDescent="0.2">
      <c r="A169" s="4"/>
      <c r="B169" s="5"/>
      <c r="C169" s="27"/>
      <c r="D169" s="27"/>
      <c r="E169" s="36"/>
    </row>
    <row r="170" spans="1:5" x14ac:dyDescent="0.2">
      <c r="A170" s="4"/>
      <c r="B170" s="5"/>
      <c r="C170" s="27"/>
      <c r="D170" s="27"/>
      <c r="E170" s="36"/>
    </row>
    <row r="171" spans="1:5" x14ac:dyDescent="0.2">
      <c r="A171" s="4"/>
      <c r="B171" s="5"/>
      <c r="C171" s="27"/>
      <c r="D171" s="27"/>
      <c r="E171" s="36"/>
    </row>
    <row r="172" spans="1:5" x14ac:dyDescent="0.2">
      <c r="A172" s="4"/>
      <c r="B172" s="5"/>
      <c r="C172" s="27"/>
      <c r="D172" s="27"/>
      <c r="E172" s="36"/>
    </row>
    <row r="173" spans="1:5" x14ac:dyDescent="0.2">
      <c r="A173" s="4"/>
      <c r="B173" s="5"/>
      <c r="C173" s="27"/>
      <c r="D173" s="27"/>
      <c r="E173" s="36"/>
    </row>
    <row r="174" spans="1:5" x14ac:dyDescent="0.2">
      <c r="A174" s="4"/>
      <c r="B174" s="5"/>
      <c r="C174" s="27"/>
      <c r="D174" s="27"/>
      <c r="E174" s="36"/>
    </row>
    <row r="175" spans="1:5" x14ac:dyDescent="0.2">
      <c r="A175" s="4"/>
      <c r="B175" s="5"/>
      <c r="C175" s="27"/>
      <c r="D175" s="27"/>
      <c r="E175" s="36"/>
    </row>
    <row r="176" spans="1:5" x14ac:dyDescent="0.2">
      <c r="A176" s="4"/>
      <c r="B176" s="5"/>
      <c r="C176" s="27"/>
      <c r="D176" s="27"/>
      <c r="E176" s="36"/>
    </row>
    <row r="177" spans="1:5" x14ac:dyDescent="0.2">
      <c r="A177" s="4"/>
      <c r="B177" s="5"/>
      <c r="C177" s="27"/>
      <c r="D177" s="27"/>
      <c r="E177" s="36"/>
    </row>
    <row r="178" spans="1:5" x14ac:dyDescent="0.2">
      <c r="A178" s="4"/>
      <c r="B178" s="5"/>
      <c r="C178" s="27"/>
      <c r="D178" s="27"/>
      <c r="E178" s="36"/>
    </row>
    <row r="179" spans="1:5" x14ac:dyDescent="0.2">
      <c r="A179" s="4"/>
      <c r="B179" s="5"/>
      <c r="C179" s="27"/>
      <c r="D179" s="27"/>
      <c r="E179" s="36"/>
    </row>
    <row r="180" spans="1:5" x14ac:dyDescent="0.2">
      <c r="A180" s="4"/>
      <c r="B180" s="5"/>
      <c r="C180" s="27"/>
      <c r="D180" s="27"/>
      <c r="E180" s="36"/>
    </row>
    <row r="181" spans="1:5" x14ac:dyDescent="0.2">
      <c r="A181" s="4"/>
      <c r="B181" s="5"/>
      <c r="C181" s="27"/>
      <c r="D181" s="27"/>
      <c r="E181" s="36"/>
    </row>
    <row r="182" spans="1:5" x14ac:dyDescent="0.2">
      <c r="A182" s="4"/>
      <c r="B182" s="5"/>
      <c r="C182" s="27"/>
      <c r="D182" s="27"/>
      <c r="E182" s="36"/>
    </row>
    <row r="183" spans="1:5" x14ac:dyDescent="0.2">
      <c r="A183" s="4"/>
      <c r="B183" s="5"/>
      <c r="C183" s="27"/>
      <c r="D183" s="27"/>
      <c r="E183" s="36"/>
    </row>
    <row r="184" spans="1:5" x14ac:dyDescent="0.2">
      <c r="A184" s="4"/>
      <c r="B184" s="5"/>
      <c r="C184" s="27"/>
      <c r="D184" s="27"/>
      <c r="E184" s="36"/>
    </row>
    <row r="185" spans="1:5" x14ac:dyDescent="0.2">
      <c r="A185" s="4"/>
      <c r="B185" s="5"/>
      <c r="C185" s="27"/>
      <c r="D185" s="27"/>
      <c r="E185" s="36"/>
    </row>
    <row r="186" spans="1:5" x14ac:dyDescent="0.2">
      <c r="A186" s="4"/>
      <c r="B186" s="5"/>
      <c r="C186" s="27"/>
      <c r="D186" s="27"/>
      <c r="E186" s="36"/>
    </row>
    <row r="187" spans="1:5" x14ac:dyDescent="0.2">
      <c r="A187" s="4"/>
      <c r="B187" s="5"/>
      <c r="C187" s="27"/>
      <c r="D187" s="27"/>
      <c r="E187" s="36"/>
    </row>
    <row r="188" spans="1:5" x14ac:dyDescent="0.2">
      <c r="A188" s="4"/>
      <c r="B188" s="5"/>
      <c r="C188" s="27"/>
      <c r="D188" s="27"/>
      <c r="E188" s="36"/>
    </row>
    <row r="189" spans="1:5" x14ac:dyDescent="0.2">
      <c r="A189" s="4"/>
      <c r="B189" s="5"/>
      <c r="C189" s="27"/>
      <c r="D189" s="27"/>
      <c r="E189" s="36"/>
    </row>
    <row r="190" spans="1:5" x14ac:dyDescent="0.2">
      <c r="A190" s="4"/>
      <c r="B190" s="5"/>
      <c r="C190" s="27"/>
      <c r="D190" s="27"/>
      <c r="E190" s="36"/>
    </row>
    <row r="191" spans="1:5" x14ac:dyDescent="0.2">
      <c r="A191" s="4"/>
      <c r="B191" s="5"/>
      <c r="C191" s="27"/>
      <c r="D191" s="27"/>
      <c r="E191" s="36"/>
    </row>
    <row r="192" spans="1:5" x14ac:dyDescent="0.2">
      <c r="A192" s="4"/>
      <c r="B192" s="5"/>
      <c r="C192" s="27"/>
      <c r="D192" s="27"/>
      <c r="E192" s="36"/>
    </row>
    <row r="193" spans="1:5" x14ac:dyDescent="0.2">
      <c r="A193" s="4"/>
      <c r="B193" s="5"/>
      <c r="C193" s="27"/>
      <c r="D193" s="27"/>
      <c r="E193" s="36"/>
    </row>
    <row r="194" spans="1:5" x14ac:dyDescent="0.2">
      <c r="A194" s="4"/>
      <c r="B194" s="5"/>
      <c r="C194" s="27"/>
      <c r="D194" s="27"/>
      <c r="E194" s="36"/>
    </row>
    <row r="195" spans="1:5" x14ac:dyDescent="0.2">
      <c r="A195" s="4"/>
      <c r="B195" s="5"/>
      <c r="C195" s="27"/>
      <c r="D195" s="27"/>
      <c r="E195" s="36"/>
    </row>
    <row r="196" spans="1:5" x14ac:dyDescent="0.2">
      <c r="A196" s="4"/>
      <c r="B196" s="5"/>
      <c r="C196" s="27"/>
      <c r="D196" s="27"/>
      <c r="E196" s="36"/>
    </row>
    <row r="197" spans="1:5" x14ac:dyDescent="0.2">
      <c r="A197" s="4"/>
      <c r="B197" s="5"/>
      <c r="C197" s="27"/>
      <c r="D197" s="27"/>
      <c r="E197" s="36"/>
    </row>
    <row r="198" spans="1:5" x14ac:dyDescent="0.2">
      <c r="A198" s="4"/>
      <c r="B198" s="5"/>
      <c r="C198" s="27"/>
      <c r="D198" s="27"/>
      <c r="E198" s="36"/>
    </row>
    <row r="199" spans="1:5" x14ac:dyDescent="0.2">
      <c r="A199" s="4"/>
      <c r="B199" s="5"/>
      <c r="C199" s="27"/>
      <c r="D199" s="27"/>
      <c r="E199" s="36"/>
    </row>
    <row r="200" spans="1:5" x14ac:dyDescent="0.2">
      <c r="A200" s="4"/>
      <c r="B200" s="5"/>
      <c r="C200" s="27"/>
      <c r="D200" s="27"/>
      <c r="E200" s="36"/>
    </row>
    <row r="201" spans="1:5" x14ac:dyDescent="0.2">
      <c r="A201" s="4"/>
      <c r="B201" s="5"/>
      <c r="C201" s="27"/>
      <c r="D201" s="27"/>
      <c r="E201" s="36"/>
    </row>
    <row r="202" spans="1:5" x14ac:dyDescent="0.2">
      <c r="A202" s="4"/>
      <c r="B202" s="5"/>
      <c r="C202" s="27"/>
      <c r="D202" s="27"/>
      <c r="E202" s="36"/>
    </row>
    <row r="203" spans="1:5" x14ac:dyDescent="0.2">
      <c r="A203" s="4"/>
      <c r="B203" s="5"/>
      <c r="C203" s="27"/>
      <c r="D203" s="27"/>
      <c r="E203" s="36"/>
    </row>
    <row r="204" spans="1:5" x14ac:dyDescent="0.2">
      <c r="A204" s="4"/>
      <c r="B204" s="5"/>
      <c r="C204" s="27"/>
      <c r="D204" s="27"/>
      <c r="E204" s="36"/>
    </row>
    <row r="205" spans="1:5" x14ac:dyDescent="0.2">
      <c r="A205" s="4"/>
      <c r="B205" s="5"/>
      <c r="C205" s="27"/>
      <c r="D205" s="27"/>
      <c r="E205" s="36"/>
    </row>
    <row r="206" spans="1:5" x14ac:dyDescent="0.2">
      <c r="A206" s="4"/>
      <c r="B206" s="5"/>
      <c r="C206" s="27"/>
      <c r="D206" s="27"/>
      <c r="E206" s="36"/>
    </row>
    <row r="207" spans="1:5" x14ac:dyDescent="0.2">
      <c r="A207" s="4"/>
      <c r="B207" s="5"/>
      <c r="C207" s="27"/>
      <c r="D207" s="27"/>
      <c r="E207" s="36"/>
    </row>
    <row r="208" spans="1:5" x14ac:dyDescent="0.2">
      <c r="A208" s="4"/>
      <c r="B208" s="5"/>
      <c r="C208" s="27"/>
      <c r="D208" s="27"/>
      <c r="E208" s="36"/>
    </row>
    <row r="209" spans="1:5" x14ac:dyDescent="0.2">
      <c r="A209" s="4"/>
      <c r="B209" s="5"/>
      <c r="C209" s="27"/>
      <c r="D209" s="27"/>
      <c r="E209" s="36"/>
    </row>
    <row r="210" spans="1:5" x14ac:dyDescent="0.2">
      <c r="A210" s="4"/>
      <c r="B210" s="5"/>
      <c r="C210" s="27"/>
      <c r="D210" s="27"/>
      <c r="E210" s="36"/>
    </row>
    <row r="211" spans="1:5" x14ac:dyDescent="0.2">
      <c r="A211" s="4"/>
      <c r="B211" s="5"/>
      <c r="C211" s="27"/>
      <c r="D211" s="27"/>
      <c r="E211" s="36"/>
    </row>
    <row r="212" spans="1:5" x14ac:dyDescent="0.2">
      <c r="A212" s="4"/>
      <c r="B212" s="5"/>
      <c r="C212" s="27"/>
      <c r="D212" s="27"/>
      <c r="E212" s="36"/>
    </row>
    <row r="213" spans="1:5" x14ac:dyDescent="0.2">
      <c r="A213" s="4"/>
      <c r="B213" s="5"/>
      <c r="C213" s="27"/>
      <c r="D213" s="27"/>
      <c r="E213" s="36"/>
    </row>
    <row r="214" spans="1:5" x14ac:dyDescent="0.2">
      <c r="A214" s="4"/>
      <c r="B214" s="5"/>
      <c r="C214" s="27"/>
      <c r="D214" s="27"/>
      <c r="E214" s="36"/>
    </row>
    <row r="215" spans="1:5" x14ac:dyDescent="0.2">
      <c r="A215" s="4"/>
      <c r="B215" s="5"/>
      <c r="C215" s="27"/>
      <c r="D215" s="27"/>
      <c r="E215" s="36"/>
    </row>
    <row r="216" spans="1:5" x14ac:dyDescent="0.2">
      <c r="A216" s="4"/>
      <c r="B216" s="5"/>
      <c r="C216" s="27"/>
      <c r="D216" s="27"/>
      <c r="E216" s="36"/>
    </row>
    <row r="217" spans="1:5" x14ac:dyDescent="0.2">
      <c r="A217" s="4"/>
      <c r="B217" s="5"/>
      <c r="C217" s="27"/>
      <c r="D217" s="27"/>
      <c r="E217" s="36"/>
    </row>
    <row r="218" spans="1:5" x14ac:dyDescent="0.2">
      <c r="A218" s="4"/>
      <c r="B218" s="5"/>
      <c r="C218" s="27"/>
      <c r="D218" s="27"/>
      <c r="E218" s="36"/>
    </row>
    <row r="219" spans="1:5" x14ac:dyDescent="0.2">
      <c r="A219" s="4"/>
      <c r="B219" s="5"/>
      <c r="C219" s="27"/>
      <c r="D219" s="27"/>
      <c r="E219" s="36"/>
    </row>
    <row r="220" spans="1:5" x14ac:dyDescent="0.2">
      <c r="A220" s="4"/>
      <c r="B220" s="5"/>
      <c r="C220" s="27"/>
      <c r="D220" s="27"/>
      <c r="E220" s="36"/>
    </row>
    <row r="221" spans="1:5" x14ac:dyDescent="0.2">
      <c r="A221" s="4"/>
      <c r="B221" s="5"/>
      <c r="C221" s="27"/>
      <c r="D221" s="27"/>
      <c r="E221" s="36"/>
    </row>
    <row r="222" spans="1:5" x14ac:dyDescent="0.2">
      <c r="A222" s="4"/>
      <c r="B222" s="5"/>
      <c r="C222" s="27"/>
      <c r="D222" s="27"/>
      <c r="E222" s="36"/>
    </row>
    <row r="223" spans="1:5" x14ac:dyDescent="0.2">
      <c r="A223" s="4"/>
      <c r="B223" s="5"/>
      <c r="C223" s="27"/>
      <c r="D223" s="27"/>
      <c r="E223" s="36"/>
    </row>
    <row r="224" spans="1:5" x14ac:dyDescent="0.2">
      <c r="A224" s="4"/>
      <c r="B224" s="5"/>
      <c r="C224" s="27"/>
      <c r="D224" s="27"/>
      <c r="E224" s="36"/>
    </row>
    <row r="225" spans="1:5" x14ac:dyDescent="0.2">
      <c r="A225" s="4"/>
      <c r="B225" s="5"/>
      <c r="C225" s="27"/>
      <c r="D225" s="27"/>
      <c r="E225" s="36"/>
    </row>
    <row r="226" spans="1:5" x14ac:dyDescent="0.2">
      <c r="A226" s="4"/>
      <c r="B226" s="5"/>
      <c r="C226" s="27"/>
      <c r="D226" s="27"/>
      <c r="E226" s="36"/>
    </row>
    <row r="227" spans="1:5" x14ac:dyDescent="0.2">
      <c r="A227" s="4"/>
      <c r="B227" s="5"/>
      <c r="C227" s="27"/>
      <c r="D227" s="27"/>
      <c r="E227" s="36"/>
    </row>
    <row r="228" spans="1:5" x14ac:dyDescent="0.2">
      <c r="A228" s="4"/>
      <c r="B228" s="5"/>
      <c r="C228" s="27"/>
      <c r="D228" s="27"/>
      <c r="E228" s="36"/>
    </row>
    <row r="229" spans="1:5" x14ac:dyDescent="0.2">
      <c r="A229" s="4"/>
      <c r="B229" s="5"/>
      <c r="C229" s="27"/>
      <c r="D229" s="27"/>
      <c r="E229" s="36"/>
    </row>
    <row r="230" spans="1:5" x14ac:dyDescent="0.2">
      <c r="A230" s="4"/>
      <c r="B230" s="5"/>
      <c r="C230" s="27"/>
      <c r="D230" s="27"/>
      <c r="E230" s="36"/>
    </row>
    <row r="231" spans="1:5" x14ac:dyDescent="0.2">
      <c r="A231" s="4"/>
      <c r="B231" s="5"/>
      <c r="C231" s="27"/>
      <c r="D231" s="27"/>
      <c r="E231" s="36"/>
    </row>
    <row r="232" spans="1:5" x14ac:dyDescent="0.2">
      <c r="A232" s="4"/>
      <c r="B232" s="5"/>
      <c r="C232" s="27"/>
      <c r="D232" s="27"/>
      <c r="E232" s="36"/>
    </row>
    <row r="233" spans="1:5" x14ac:dyDescent="0.2">
      <c r="A233" s="4"/>
      <c r="B233" s="5"/>
      <c r="C233" s="27"/>
      <c r="D233" s="27"/>
      <c r="E233" s="36"/>
    </row>
    <row r="234" spans="1:5" x14ac:dyDescent="0.2">
      <c r="A234" s="4"/>
      <c r="B234" s="5"/>
      <c r="C234" s="27"/>
      <c r="D234" s="27"/>
      <c r="E234" s="36"/>
    </row>
    <row r="235" spans="1:5" x14ac:dyDescent="0.2">
      <c r="A235" s="4"/>
      <c r="B235" s="5"/>
      <c r="C235" s="27"/>
      <c r="D235" s="27"/>
      <c r="E235" s="36"/>
    </row>
    <row r="236" spans="1:5" x14ac:dyDescent="0.2">
      <c r="A236" s="4"/>
      <c r="B236" s="5"/>
      <c r="C236" s="27"/>
      <c r="D236" s="27"/>
      <c r="E236" s="36"/>
    </row>
    <row r="237" spans="1:5" x14ac:dyDescent="0.2">
      <c r="A237" s="4"/>
      <c r="B237" s="5"/>
      <c r="C237" s="27"/>
      <c r="D237" s="27"/>
      <c r="E237" s="36"/>
    </row>
    <row r="238" spans="1:5" x14ac:dyDescent="0.2">
      <c r="A238" s="4"/>
      <c r="B238" s="5"/>
      <c r="C238" s="27"/>
      <c r="D238" s="27"/>
      <c r="E238" s="36"/>
    </row>
    <row r="239" spans="1:5" x14ac:dyDescent="0.2">
      <c r="A239" s="4"/>
      <c r="B239" s="5"/>
      <c r="C239" s="27"/>
      <c r="D239" s="27"/>
      <c r="E239" s="36"/>
    </row>
    <row r="240" spans="1:5" x14ac:dyDescent="0.2">
      <c r="A240" s="4"/>
      <c r="B240" s="5"/>
      <c r="C240" s="27"/>
      <c r="D240" s="27"/>
      <c r="E240" s="36"/>
    </row>
    <row r="241" spans="1:5" x14ac:dyDescent="0.2">
      <c r="A241" s="4"/>
      <c r="B241" s="5"/>
      <c r="C241" s="27"/>
      <c r="D241" s="27"/>
      <c r="E241" s="36"/>
    </row>
    <row r="242" spans="1:5" x14ac:dyDescent="0.2">
      <c r="A242" s="4"/>
      <c r="B242" s="5"/>
      <c r="C242" s="27"/>
      <c r="D242" s="27"/>
      <c r="E242" s="36"/>
    </row>
    <row r="243" spans="1:5" x14ac:dyDescent="0.2">
      <c r="A243" s="4"/>
      <c r="B243" s="5"/>
      <c r="C243" s="27"/>
      <c r="D243" s="27"/>
      <c r="E243" s="36"/>
    </row>
    <row r="244" spans="1:5" x14ac:dyDescent="0.2">
      <c r="A244" s="4"/>
      <c r="B244" s="5"/>
      <c r="C244" s="27"/>
      <c r="D244" s="27"/>
      <c r="E244" s="36"/>
    </row>
    <row r="245" spans="1:5" x14ac:dyDescent="0.2">
      <c r="A245" s="4"/>
      <c r="B245" s="5"/>
      <c r="C245" s="27"/>
      <c r="D245" s="27"/>
      <c r="E245" s="36"/>
    </row>
    <row r="246" spans="1:5" x14ac:dyDescent="0.2">
      <c r="A246" s="4"/>
      <c r="B246" s="5"/>
      <c r="C246" s="27"/>
      <c r="D246" s="27"/>
      <c r="E246" s="36"/>
    </row>
    <row r="247" spans="1:5" x14ac:dyDescent="0.2">
      <c r="A247" s="4"/>
      <c r="B247" s="5"/>
      <c r="C247" s="27"/>
      <c r="D247" s="27"/>
      <c r="E247" s="36"/>
    </row>
    <row r="248" spans="1:5" x14ac:dyDescent="0.2">
      <c r="A248" s="4"/>
      <c r="B248" s="5"/>
      <c r="C248" s="27"/>
      <c r="D248" s="27"/>
      <c r="E248" s="36"/>
    </row>
    <row r="249" spans="1:5" x14ac:dyDescent="0.2">
      <c r="A249" s="4"/>
      <c r="B249" s="5"/>
      <c r="C249" s="27"/>
      <c r="D249" s="27"/>
      <c r="E249" s="36"/>
    </row>
    <row r="250" spans="1:5" x14ac:dyDescent="0.2">
      <c r="A250" s="4"/>
      <c r="B250" s="5"/>
      <c r="C250" s="27"/>
      <c r="D250" s="27"/>
      <c r="E250" s="36"/>
    </row>
    <row r="251" spans="1:5" x14ac:dyDescent="0.2">
      <c r="A251" s="4"/>
      <c r="B251" s="5"/>
      <c r="C251" s="27"/>
      <c r="D251" s="27"/>
      <c r="E251" s="36"/>
    </row>
    <row r="252" spans="1:5" x14ac:dyDescent="0.2">
      <c r="A252" s="4"/>
      <c r="B252" s="5"/>
      <c r="C252" s="27"/>
      <c r="D252" s="27"/>
      <c r="E252" s="36"/>
    </row>
    <row r="253" spans="1:5" x14ac:dyDescent="0.2">
      <c r="A253" s="4"/>
      <c r="B253" s="5"/>
      <c r="C253" s="27"/>
      <c r="D253" s="27"/>
      <c r="E253" s="36"/>
    </row>
    <row r="254" spans="1:5" x14ac:dyDescent="0.2">
      <c r="A254" s="4"/>
      <c r="B254" s="5"/>
      <c r="C254" s="27"/>
      <c r="D254" s="27"/>
      <c r="E254" s="36"/>
    </row>
    <row r="255" spans="1:5" x14ac:dyDescent="0.2">
      <c r="A255" s="4"/>
      <c r="B255" s="5"/>
      <c r="C255" s="27"/>
      <c r="D255" s="27"/>
      <c r="E255" s="36"/>
    </row>
    <row r="256" spans="1:5" x14ac:dyDescent="0.2">
      <c r="A256" s="4"/>
      <c r="B256" s="5"/>
      <c r="C256" s="27"/>
      <c r="D256" s="27"/>
      <c r="E256" s="36"/>
    </row>
    <row r="257" spans="1:5" x14ac:dyDescent="0.2">
      <c r="A257" s="4"/>
      <c r="B257" s="5"/>
      <c r="C257" s="27"/>
      <c r="D257" s="27"/>
      <c r="E257" s="36"/>
    </row>
    <row r="258" spans="1:5" x14ac:dyDescent="0.2">
      <c r="A258" s="4"/>
      <c r="B258" s="5"/>
      <c r="C258" s="27"/>
      <c r="D258" s="27"/>
      <c r="E258" s="36"/>
    </row>
    <row r="259" spans="1:5" x14ac:dyDescent="0.2">
      <c r="A259" s="4"/>
      <c r="B259" s="5"/>
      <c r="C259" s="27"/>
      <c r="D259" s="27"/>
      <c r="E259" s="36"/>
    </row>
    <row r="260" spans="1:5" x14ac:dyDescent="0.2">
      <c r="A260" s="4"/>
      <c r="B260" s="5"/>
      <c r="C260" s="27"/>
      <c r="D260" s="27"/>
      <c r="E260" s="36"/>
    </row>
    <row r="261" spans="1:5" x14ac:dyDescent="0.2">
      <c r="A261" s="4"/>
      <c r="B261" s="5"/>
      <c r="C261" s="27"/>
      <c r="D261" s="27"/>
      <c r="E261" s="36"/>
    </row>
    <row r="262" spans="1:5" x14ac:dyDescent="0.2">
      <c r="A262" s="4"/>
      <c r="B262" s="5"/>
      <c r="C262" s="27"/>
      <c r="D262" s="27"/>
      <c r="E262" s="36"/>
    </row>
    <row r="263" spans="1:5" x14ac:dyDescent="0.2">
      <c r="A263" s="4"/>
      <c r="B263" s="5"/>
      <c r="C263" s="27"/>
      <c r="D263" s="27"/>
      <c r="E263" s="36"/>
    </row>
    <row r="264" spans="1:5" x14ac:dyDescent="0.2">
      <c r="A264" s="4"/>
      <c r="B264" s="5"/>
      <c r="C264" s="27"/>
      <c r="D264" s="27"/>
      <c r="E264" s="36"/>
    </row>
    <row r="265" spans="1:5" x14ac:dyDescent="0.2">
      <c r="A265" s="4"/>
      <c r="B265" s="5"/>
      <c r="C265" s="27"/>
      <c r="D265" s="27"/>
      <c r="E265" s="36"/>
    </row>
    <row r="266" spans="1:5" x14ac:dyDescent="0.2">
      <c r="A266" s="4"/>
      <c r="B266" s="5"/>
      <c r="C266" s="27"/>
      <c r="D266" s="27"/>
      <c r="E266" s="36"/>
    </row>
    <row r="267" spans="1:5" x14ac:dyDescent="0.2">
      <c r="A267" s="4"/>
      <c r="B267" s="5"/>
      <c r="C267" s="27"/>
      <c r="D267" s="27"/>
      <c r="E267" s="36"/>
    </row>
    <row r="268" spans="1:5" x14ac:dyDescent="0.2">
      <c r="A268" s="4"/>
      <c r="B268" s="5"/>
      <c r="C268" s="27"/>
      <c r="D268" s="27"/>
      <c r="E268" s="36"/>
    </row>
    <row r="269" spans="1:5" x14ac:dyDescent="0.2">
      <c r="A269" s="4"/>
      <c r="B269" s="5"/>
      <c r="C269" s="27"/>
      <c r="D269" s="27"/>
      <c r="E269" s="36"/>
    </row>
    <row r="270" spans="1:5" x14ac:dyDescent="0.2">
      <c r="A270" s="4"/>
      <c r="B270" s="5"/>
      <c r="C270" s="27"/>
      <c r="D270" s="27"/>
      <c r="E270" s="36"/>
    </row>
    <row r="271" spans="1:5" x14ac:dyDescent="0.2">
      <c r="A271" s="4"/>
      <c r="B271" s="5"/>
      <c r="C271" s="27"/>
      <c r="D271" s="27"/>
      <c r="E271" s="36"/>
    </row>
    <row r="272" spans="1:5" x14ac:dyDescent="0.2">
      <c r="A272" s="4"/>
      <c r="B272" s="5"/>
      <c r="C272" s="27"/>
      <c r="D272" s="27"/>
      <c r="E272" s="36"/>
    </row>
    <row r="273" spans="1:5" x14ac:dyDescent="0.2">
      <c r="A273" s="4"/>
      <c r="B273" s="5"/>
      <c r="C273" s="27"/>
      <c r="D273" s="27"/>
      <c r="E273" s="36"/>
    </row>
    <row r="274" spans="1:5" x14ac:dyDescent="0.2">
      <c r="A274" s="4"/>
      <c r="B274" s="5"/>
      <c r="C274" s="27"/>
      <c r="D274" s="27"/>
      <c r="E274" s="36"/>
    </row>
    <row r="275" spans="1:5" x14ac:dyDescent="0.2">
      <c r="A275" s="4"/>
      <c r="B275" s="5"/>
      <c r="C275" s="27"/>
      <c r="D275" s="27"/>
      <c r="E275" s="36"/>
    </row>
    <row r="276" spans="1:5" x14ac:dyDescent="0.2">
      <c r="A276" s="4"/>
      <c r="B276" s="5"/>
      <c r="C276" s="27"/>
      <c r="D276" s="27"/>
      <c r="E276" s="36"/>
    </row>
    <row r="277" spans="1:5" x14ac:dyDescent="0.2">
      <c r="A277" s="4"/>
      <c r="B277" s="5"/>
      <c r="C277" s="27"/>
      <c r="D277" s="27"/>
      <c r="E277" s="36"/>
    </row>
    <row r="278" spans="1:5" x14ac:dyDescent="0.2">
      <c r="A278" s="4"/>
      <c r="B278" s="5"/>
      <c r="C278" s="27"/>
      <c r="D278" s="27"/>
      <c r="E278" s="36"/>
    </row>
    <row r="279" spans="1:5" x14ac:dyDescent="0.2">
      <c r="A279" s="4"/>
      <c r="B279" s="5"/>
      <c r="C279" s="27"/>
      <c r="D279" s="27"/>
      <c r="E279" s="36"/>
    </row>
    <row r="280" spans="1:5" x14ac:dyDescent="0.2">
      <c r="A280" s="4"/>
      <c r="B280" s="5"/>
      <c r="C280" s="27"/>
      <c r="D280" s="27"/>
      <c r="E280" s="36"/>
    </row>
    <row r="281" spans="1:5" x14ac:dyDescent="0.2">
      <c r="A281" s="4"/>
      <c r="B281" s="5"/>
      <c r="C281" s="27"/>
      <c r="D281" s="27"/>
      <c r="E281" s="36"/>
    </row>
    <row r="282" spans="1:5" x14ac:dyDescent="0.2">
      <c r="A282" s="4"/>
      <c r="B282" s="5"/>
      <c r="C282" s="27"/>
      <c r="D282" s="27"/>
      <c r="E282" s="36"/>
    </row>
    <row r="283" spans="1:5" x14ac:dyDescent="0.2">
      <c r="A283" s="4"/>
      <c r="B283" s="5"/>
      <c r="C283" s="27"/>
      <c r="D283" s="27"/>
      <c r="E283" s="36"/>
    </row>
    <row r="284" spans="1:5" x14ac:dyDescent="0.2">
      <c r="A284" s="4"/>
      <c r="B284" s="5"/>
      <c r="C284" s="27"/>
      <c r="D284" s="27"/>
      <c r="E284" s="36"/>
    </row>
    <row r="285" spans="1:5" x14ac:dyDescent="0.2">
      <c r="A285" s="4"/>
      <c r="B285" s="5"/>
      <c r="C285" s="27"/>
      <c r="D285" s="27"/>
      <c r="E285" s="36"/>
    </row>
    <row r="286" spans="1:5" x14ac:dyDescent="0.2">
      <c r="A286" s="4"/>
      <c r="B286" s="5"/>
      <c r="C286" s="27"/>
      <c r="D286" s="27"/>
      <c r="E286" s="36"/>
    </row>
    <row r="287" spans="1:5" x14ac:dyDescent="0.2">
      <c r="A287" s="4"/>
      <c r="B287" s="5"/>
      <c r="C287" s="27"/>
      <c r="D287" s="27"/>
      <c r="E287" s="36"/>
    </row>
    <row r="288" spans="1:5" x14ac:dyDescent="0.2">
      <c r="A288" s="4"/>
      <c r="B288" s="5"/>
      <c r="C288" s="27"/>
      <c r="D288" s="27"/>
      <c r="E288" s="36"/>
    </row>
    <row r="289" spans="1:5" x14ac:dyDescent="0.2">
      <c r="A289" s="4"/>
      <c r="B289" s="5"/>
      <c r="C289" s="27"/>
      <c r="D289" s="27"/>
      <c r="E289" s="36"/>
    </row>
    <row r="290" spans="1:5" x14ac:dyDescent="0.2">
      <c r="A290" s="4"/>
      <c r="B290" s="5"/>
      <c r="C290" s="27"/>
      <c r="D290" s="27"/>
      <c r="E290" s="36"/>
    </row>
    <row r="291" spans="1:5" x14ac:dyDescent="0.2">
      <c r="A291" s="4"/>
      <c r="B291" s="5"/>
      <c r="C291" s="27"/>
      <c r="D291" s="27"/>
      <c r="E291" s="36"/>
    </row>
    <row r="292" spans="1:5" x14ac:dyDescent="0.2">
      <c r="A292" s="4"/>
      <c r="B292" s="5"/>
      <c r="C292" s="27"/>
      <c r="D292" s="27"/>
      <c r="E292" s="36"/>
    </row>
    <row r="293" spans="1:5" x14ac:dyDescent="0.2">
      <c r="A293" s="4"/>
      <c r="B293" s="5"/>
      <c r="C293" s="27"/>
      <c r="D293" s="27"/>
      <c r="E293" s="36"/>
    </row>
    <row r="294" spans="1:5" x14ac:dyDescent="0.2">
      <c r="A294" s="4"/>
      <c r="B294" s="5"/>
      <c r="C294" s="27"/>
      <c r="D294" s="27"/>
      <c r="E294" s="36"/>
    </row>
    <row r="295" spans="1:5" x14ac:dyDescent="0.2">
      <c r="A295" s="4"/>
      <c r="B295" s="5"/>
      <c r="C295" s="27"/>
      <c r="D295" s="27"/>
      <c r="E295" s="36"/>
    </row>
    <row r="296" spans="1:5" x14ac:dyDescent="0.2">
      <c r="A296" s="4"/>
      <c r="B296" s="5"/>
      <c r="C296" s="27"/>
      <c r="D296" s="27"/>
      <c r="E296" s="36"/>
    </row>
    <row r="297" spans="1:5" x14ac:dyDescent="0.2">
      <c r="A297" s="4"/>
      <c r="B297" s="5"/>
      <c r="C297" s="27"/>
      <c r="D297" s="27"/>
      <c r="E297" s="36"/>
    </row>
    <row r="298" spans="1:5" x14ac:dyDescent="0.2">
      <c r="A298" s="4"/>
      <c r="B298" s="5"/>
      <c r="C298" s="27"/>
      <c r="D298" s="27"/>
      <c r="E298" s="36"/>
    </row>
    <row r="299" spans="1:5" x14ac:dyDescent="0.2">
      <c r="A299" s="4"/>
      <c r="B299" s="5"/>
      <c r="C299" s="27"/>
      <c r="D299" s="27"/>
      <c r="E299" s="36"/>
    </row>
    <row r="300" spans="1:5" x14ac:dyDescent="0.2">
      <c r="A300" s="4"/>
      <c r="B300" s="5"/>
      <c r="C300" s="27"/>
      <c r="D300" s="27"/>
      <c r="E300" s="36"/>
    </row>
    <row r="301" spans="1:5" x14ac:dyDescent="0.2">
      <c r="A301" s="4"/>
      <c r="B301" s="5"/>
      <c r="C301" s="27"/>
      <c r="D301" s="27"/>
      <c r="E301" s="36"/>
    </row>
    <row r="302" spans="1:5" x14ac:dyDescent="0.2">
      <c r="A302" s="4"/>
      <c r="B302" s="5"/>
      <c r="C302" s="27"/>
      <c r="D302" s="27"/>
      <c r="E302" s="36"/>
    </row>
    <row r="303" spans="1:5" x14ac:dyDescent="0.2">
      <c r="A303" s="4"/>
      <c r="B303" s="5"/>
      <c r="C303" s="27"/>
      <c r="D303" s="27"/>
      <c r="E303" s="36"/>
    </row>
    <row r="304" spans="1:5" x14ac:dyDescent="0.2">
      <c r="A304" s="4"/>
      <c r="B304" s="5"/>
      <c r="C304" s="27"/>
      <c r="D304" s="27"/>
      <c r="E304" s="36"/>
    </row>
    <row r="305" spans="1:5" x14ac:dyDescent="0.2">
      <c r="A305" s="4"/>
      <c r="B305" s="5"/>
      <c r="C305" s="27"/>
      <c r="D305" s="27"/>
      <c r="E305" s="36"/>
    </row>
    <row r="306" spans="1:5" x14ac:dyDescent="0.2">
      <c r="A306" s="4"/>
      <c r="B306" s="5"/>
      <c r="C306" s="27"/>
      <c r="D306" s="27"/>
      <c r="E306" s="36"/>
    </row>
    <row r="307" spans="1:5" x14ac:dyDescent="0.2">
      <c r="A307" s="4"/>
      <c r="B307" s="5"/>
      <c r="C307" s="27"/>
      <c r="D307" s="27"/>
      <c r="E307" s="36"/>
    </row>
    <row r="308" spans="1:5" x14ac:dyDescent="0.2">
      <c r="A308" s="4"/>
      <c r="B308" s="5"/>
      <c r="C308" s="27"/>
      <c r="D308" s="27"/>
      <c r="E308" s="36"/>
    </row>
    <row r="309" spans="1:5" x14ac:dyDescent="0.2">
      <c r="A309" s="4"/>
      <c r="B309" s="5"/>
      <c r="C309" s="27"/>
      <c r="D309" s="27"/>
      <c r="E309" s="36"/>
    </row>
    <row r="310" spans="1:5" x14ac:dyDescent="0.2">
      <c r="A310" s="4"/>
      <c r="B310" s="5"/>
      <c r="C310" s="27"/>
      <c r="D310" s="27"/>
      <c r="E310" s="36"/>
    </row>
    <row r="311" spans="1:5" x14ac:dyDescent="0.2">
      <c r="A311" s="4"/>
      <c r="B311" s="5"/>
      <c r="C311" s="27"/>
      <c r="D311" s="27"/>
      <c r="E311" s="36"/>
    </row>
    <row r="312" spans="1:5" x14ac:dyDescent="0.2">
      <c r="A312" s="4"/>
      <c r="B312" s="5"/>
      <c r="C312" s="27"/>
      <c r="D312" s="27"/>
      <c r="E312" s="36"/>
    </row>
    <row r="313" spans="1:5" x14ac:dyDescent="0.2">
      <c r="A313" s="4"/>
      <c r="B313" s="5"/>
      <c r="C313" s="27"/>
      <c r="D313" s="27"/>
      <c r="E313" s="36"/>
    </row>
    <row r="314" spans="1:5" x14ac:dyDescent="0.2">
      <c r="A314" s="4"/>
      <c r="B314" s="5"/>
      <c r="C314" s="27"/>
      <c r="D314" s="27"/>
      <c r="E314" s="36"/>
    </row>
    <row r="315" spans="1:5" x14ac:dyDescent="0.2">
      <c r="A315" s="4"/>
      <c r="B315" s="5"/>
      <c r="C315" s="27"/>
      <c r="D315" s="27"/>
      <c r="E315" s="36"/>
    </row>
    <row r="316" spans="1:5" x14ac:dyDescent="0.2">
      <c r="A316" s="4"/>
      <c r="B316" s="5"/>
      <c r="C316" s="27"/>
      <c r="D316" s="27"/>
      <c r="E316" s="36"/>
    </row>
    <row r="317" spans="1:5" x14ac:dyDescent="0.2">
      <c r="A317" s="4"/>
      <c r="B317" s="5"/>
      <c r="C317" s="27"/>
      <c r="D317" s="27"/>
      <c r="E317" s="36"/>
    </row>
    <row r="318" spans="1:5" x14ac:dyDescent="0.2">
      <c r="A318" s="4"/>
      <c r="B318" s="5"/>
      <c r="C318" s="27"/>
      <c r="D318" s="27"/>
      <c r="E318" s="36"/>
    </row>
    <row r="319" spans="1:5" x14ac:dyDescent="0.2">
      <c r="A319" s="4"/>
      <c r="B319" s="5"/>
      <c r="C319" s="27"/>
      <c r="D319" s="27"/>
      <c r="E319" s="36"/>
    </row>
    <row r="320" spans="1:5" x14ac:dyDescent="0.2">
      <c r="A320" s="4"/>
      <c r="B320" s="5"/>
      <c r="C320" s="27"/>
      <c r="D320" s="27"/>
      <c r="E320" s="36"/>
    </row>
    <row r="321" spans="1:5" x14ac:dyDescent="0.2">
      <c r="A321" s="4"/>
      <c r="B321" s="5"/>
      <c r="C321" s="27"/>
      <c r="D321" s="27"/>
      <c r="E321" s="36"/>
    </row>
    <row r="322" spans="1:5" x14ac:dyDescent="0.2">
      <c r="A322" s="4"/>
      <c r="B322" s="5"/>
      <c r="C322" s="27"/>
      <c r="D322" s="27"/>
      <c r="E322" s="36"/>
    </row>
    <row r="323" spans="1:5" x14ac:dyDescent="0.2">
      <c r="A323" s="4"/>
      <c r="B323" s="5"/>
      <c r="C323" s="27"/>
      <c r="D323" s="27"/>
      <c r="E323" s="36"/>
    </row>
    <row r="324" spans="1:5" x14ac:dyDescent="0.2">
      <c r="A324" s="4"/>
      <c r="B324" s="5"/>
      <c r="C324" s="27"/>
      <c r="D324" s="27"/>
      <c r="E324" s="36"/>
    </row>
    <row r="325" spans="1:5" x14ac:dyDescent="0.2">
      <c r="A325" s="4"/>
      <c r="B325" s="5"/>
      <c r="C325" s="27"/>
      <c r="D325" s="27"/>
      <c r="E325" s="36"/>
    </row>
    <row r="326" spans="1:5" x14ac:dyDescent="0.2">
      <c r="A326" s="4"/>
      <c r="B326" s="5"/>
      <c r="C326" s="27"/>
      <c r="D326" s="27"/>
      <c r="E326" s="36"/>
    </row>
    <row r="327" spans="1:5" x14ac:dyDescent="0.2">
      <c r="A327" s="4"/>
      <c r="B327" s="5"/>
      <c r="C327" s="27"/>
      <c r="D327" s="27"/>
      <c r="E327" s="36"/>
    </row>
    <row r="328" spans="1:5" x14ac:dyDescent="0.2">
      <c r="A328" s="4"/>
      <c r="B328" s="5"/>
      <c r="C328" s="27"/>
      <c r="D328" s="27"/>
      <c r="E328" s="36"/>
    </row>
    <row r="329" spans="1:5" x14ac:dyDescent="0.2">
      <c r="A329" s="4"/>
      <c r="B329" s="5"/>
      <c r="C329" s="27"/>
      <c r="D329" s="27"/>
      <c r="E329" s="36"/>
    </row>
    <row r="330" spans="1:5" x14ac:dyDescent="0.2">
      <c r="A330" s="4"/>
      <c r="B330" s="5"/>
      <c r="C330" s="27"/>
      <c r="D330" s="27"/>
      <c r="E330" s="36"/>
    </row>
    <row r="331" spans="1:5" x14ac:dyDescent="0.2">
      <c r="A331" s="4"/>
      <c r="B331" s="5"/>
      <c r="C331" s="27"/>
      <c r="D331" s="27"/>
      <c r="E331" s="36"/>
    </row>
    <row r="332" spans="1:5" x14ac:dyDescent="0.2">
      <c r="A332" s="4"/>
      <c r="B332" s="5"/>
      <c r="C332" s="27"/>
      <c r="D332" s="27"/>
      <c r="E332" s="36"/>
    </row>
    <row r="333" spans="1:5" x14ac:dyDescent="0.2">
      <c r="A333" s="4"/>
      <c r="B333" s="5"/>
      <c r="C333" s="27"/>
      <c r="D333" s="27"/>
      <c r="E333" s="36"/>
    </row>
    <row r="334" spans="1:5" x14ac:dyDescent="0.2">
      <c r="A334" s="4"/>
      <c r="B334" s="5"/>
      <c r="C334" s="27"/>
      <c r="D334" s="27"/>
      <c r="E334" s="36"/>
    </row>
    <row r="335" spans="1:5" x14ac:dyDescent="0.2">
      <c r="A335" s="4"/>
      <c r="B335" s="5"/>
      <c r="C335" s="27"/>
      <c r="D335" s="27"/>
      <c r="E335" s="36"/>
    </row>
    <row r="336" spans="1:5" x14ac:dyDescent="0.2">
      <c r="A336" s="4"/>
      <c r="B336" s="5"/>
      <c r="C336" s="27"/>
      <c r="D336" s="27"/>
      <c r="E336" s="36"/>
    </row>
    <row r="337" spans="1:5" x14ac:dyDescent="0.2">
      <c r="A337" s="4"/>
      <c r="B337" s="5"/>
      <c r="C337" s="27"/>
      <c r="D337" s="27"/>
      <c r="E337" s="36"/>
    </row>
    <row r="338" spans="1:5" x14ac:dyDescent="0.2">
      <c r="A338" s="4"/>
      <c r="B338" s="5"/>
      <c r="C338" s="27"/>
      <c r="D338" s="27"/>
      <c r="E338" s="36"/>
    </row>
    <row r="339" spans="1:5" x14ac:dyDescent="0.2">
      <c r="A339" s="4"/>
      <c r="B339" s="5"/>
      <c r="C339" s="27"/>
      <c r="D339" s="27"/>
      <c r="E339" s="36"/>
    </row>
    <row r="340" spans="1:5" x14ac:dyDescent="0.2">
      <c r="A340" s="4"/>
      <c r="B340" s="5"/>
      <c r="C340" s="27"/>
      <c r="D340" s="27"/>
      <c r="E340" s="36"/>
    </row>
    <row r="341" spans="1:5" x14ac:dyDescent="0.2">
      <c r="A341" s="4"/>
      <c r="B341" s="5"/>
      <c r="C341" s="27"/>
      <c r="D341" s="27"/>
      <c r="E341" s="36"/>
    </row>
    <row r="342" spans="1:5" x14ac:dyDescent="0.2">
      <c r="A342" s="4"/>
      <c r="B342" s="5"/>
      <c r="C342" s="27"/>
      <c r="D342" s="27"/>
      <c r="E342" s="36"/>
    </row>
    <row r="343" spans="1:5" x14ac:dyDescent="0.2">
      <c r="A343" s="4"/>
      <c r="B343" s="5"/>
      <c r="C343" s="27"/>
      <c r="D343" s="27"/>
      <c r="E343" s="36"/>
    </row>
    <row r="344" spans="1:5" x14ac:dyDescent="0.2">
      <c r="A344" s="4"/>
      <c r="B344" s="5"/>
      <c r="C344" s="27"/>
      <c r="D344" s="27"/>
      <c r="E344" s="36"/>
    </row>
    <row r="345" spans="1:5" x14ac:dyDescent="0.2">
      <c r="A345" s="4"/>
      <c r="B345" s="5"/>
      <c r="C345" s="27"/>
      <c r="D345" s="27"/>
      <c r="E345" s="36"/>
    </row>
    <row r="346" spans="1:5" x14ac:dyDescent="0.2">
      <c r="A346" s="4"/>
      <c r="B346" s="5"/>
      <c r="C346" s="27"/>
      <c r="D346" s="27"/>
      <c r="E346" s="36"/>
    </row>
    <row r="347" spans="1:5" x14ac:dyDescent="0.2">
      <c r="A347" s="4"/>
      <c r="B347" s="5"/>
      <c r="C347" s="27"/>
      <c r="D347" s="27"/>
      <c r="E347" s="36"/>
    </row>
    <row r="348" spans="1:5" x14ac:dyDescent="0.2">
      <c r="A348" s="4"/>
      <c r="B348" s="5"/>
      <c r="C348" s="27"/>
      <c r="D348" s="27"/>
      <c r="E348" s="36"/>
    </row>
    <row r="349" spans="1:5" x14ac:dyDescent="0.2">
      <c r="A349" s="4"/>
      <c r="B349" s="5"/>
      <c r="C349" s="27"/>
      <c r="D349" s="27"/>
      <c r="E349" s="36"/>
    </row>
    <row r="350" spans="1:5" x14ac:dyDescent="0.2">
      <c r="A350" s="4"/>
      <c r="B350" s="5"/>
      <c r="C350" s="27"/>
      <c r="D350" s="27"/>
      <c r="E350" s="36"/>
    </row>
    <row r="351" spans="1:5" x14ac:dyDescent="0.2">
      <c r="A351" s="4"/>
      <c r="B351" s="5"/>
      <c r="C351" s="27"/>
      <c r="D351" s="27"/>
      <c r="E351" s="36"/>
    </row>
    <row r="352" spans="1:5" x14ac:dyDescent="0.2">
      <c r="A352" s="4"/>
      <c r="B352" s="5"/>
      <c r="C352" s="27"/>
      <c r="D352" s="27"/>
      <c r="E352" s="36"/>
    </row>
    <row r="353" spans="1:5" x14ac:dyDescent="0.2">
      <c r="A353" s="4"/>
      <c r="B353" s="5"/>
      <c r="C353" s="27"/>
      <c r="D353" s="27"/>
      <c r="E353" s="36"/>
    </row>
    <row r="354" spans="1:5" x14ac:dyDescent="0.2">
      <c r="A354" s="4"/>
      <c r="B354" s="5"/>
      <c r="C354" s="27"/>
      <c r="D354" s="27"/>
      <c r="E354" s="36"/>
    </row>
    <row r="355" spans="1:5" x14ac:dyDescent="0.2">
      <c r="A355" s="4"/>
      <c r="B355" s="5"/>
      <c r="C355" s="27"/>
      <c r="D355" s="27"/>
      <c r="E355" s="36"/>
    </row>
    <row r="356" spans="1:5" x14ac:dyDescent="0.2">
      <c r="A356" s="4"/>
      <c r="B356" s="5"/>
      <c r="C356" s="27"/>
      <c r="D356" s="27"/>
      <c r="E356" s="36"/>
    </row>
    <row r="357" spans="1:5" x14ac:dyDescent="0.2">
      <c r="A357" s="4"/>
      <c r="B357" s="5"/>
      <c r="C357" s="27"/>
      <c r="D357" s="27"/>
      <c r="E357" s="36"/>
    </row>
    <row r="358" spans="1:5" x14ac:dyDescent="0.2">
      <c r="A358" s="4"/>
      <c r="B358" s="5"/>
      <c r="C358" s="27"/>
      <c r="D358" s="27"/>
      <c r="E358" s="36"/>
    </row>
    <row r="359" spans="1:5" x14ac:dyDescent="0.2">
      <c r="A359" s="4"/>
      <c r="B359" s="5"/>
      <c r="C359" s="27"/>
      <c r="D359" s="27"/>
      <c r="E359" s="36"/>
    </row>
    <row r="360" spans="1:5" x14ac:dyDescent="0.2">
      <c r="A360" s="4"/>
      <c r="B360" s="5"/>
      <c r="C360" s="27"/>
      <c r="D360" s="27"/>
      <c r="E360" s="36"/>
    </row>
    <row r="361" spans="1:5" x14ac:dyDescent="0.2">
      <c r="A361" s="4"/>
      <c r="B361" s="5"/>
      <c r="C361" s="27"/>
      <c r="D361" s="27"/>
      <c r="E361" s="36"/>
    </row>
    <row r="362" spans="1:5" x14ac:dyDescent="0.2">
      <c r="A362" s="4"/>
      <c r="B362" s="5"/>
      <c r="C362" s="27"/>
      <c r="D362" s="27"/>
      <c r="E362" s="36"/>
    </row>
    <row r="363" spans="1:5" x14ac:dyDescent="0.2">
      <c r="A363" s="4"/>
      <c r="B363" s="5"/>
      <c r="C363" s="27"/>
      <c r="D363" s="27"/>
      <c r="E363" s="36"/>
    </row>
    <row r="364" spans="1:5" x14ac:dyDescent="0.2">
      <c r="A364" s="4"/>
      <c r="B364" s="5"/>
      <c r="C364" s="27"/>
      <c r="D364" s="27"/>
      <c r="E364" s="36"/>
    </row>
    <row r="365" spans="1:5" x14ac:dyDescent="0.2">
      <c r="A365" s="4"/>
      <c r="B365" s="5"/>
      <c r="C365" s="27"/>
      <c r="D365" s="27"/>
      <c r="E365" s="36"/>
    </row>
    <row r="366" spans="1:5" x14ac:dyDescent="0.2">
      <c r="A366" s="4"/>
      <c r="B366" s="5"/>
      <c r="C366" s="27"/>
      <c r="D366" s="27"/>
      <c r="E366" s="36"/>
    </row>
    <row r="367" spans="1:5" x14ac:dyDescent="0.2">
      <c r="A367" s="4"/>
      <c r="B367" s="5"/>
      <c r="C367" s="27"/>
      <c r="D367" s="27"/>
      <c r="E367" s="36"/>
    </row>
    <row r="368" spans="1:5" x14ac:dyDescent="0.2">
      <c r="A368" s="4"/>
      <c r="B368" s="5"/>
      <c r="C368" s="27"/>
      <c r="D368" s="27"/>
      <c r="E368" s="36"/>
    </row>
    <row r="369" spans="1:5" x14ac:dyDescent="0.2">
      <c r="A369" s="4"/>
      <c r="B369" s="5"/>
      <c r="C369" s="27"/>
      <c r="D369" s="27"/>
      <c r="E369" s="36"/>
    </row>
    <row r="370" spans="1:5" x14ac:dyDescent="0.2">
      <c r="A370" s="4"/>
      <c r="B370" s="5"/>
      <c r="C370" s="27"/>
      <c r="D370" s="27"/>
      <c r="E370" s="36"/>
    </row>
    <row r="371" spans="1:5" x14ac:dyDescent="0.2">
      <c r="A371" s="4"/>
      <c r="B371" s="5"/>
      <c r="C371" s="27"/>
      <c r="D371" s="27"/>
      <c r="E371" s="36"/>
    </row>
    <row r="372" spans="1:5" x14ac:dyDescent="0.2">
      <c r="A372" s="4"/>
      <c r="B372" s="5"/>
      <c r="C372" s="27"/>
      <c r="D372" s="27"/>
      <c r="E372" s="36"/>
    </row>
    <row r="373" spans="1:5" x14ac:dyDescent="0.2">
      <c r="A373" s="4"/>
      <c r="B373" s="5"/>
      <c r="C373" s="27"/>
      <c r="D373" s="27"/>
      <c r="E373" s="36"/>
    </row>
    <row r="374" spans="1:5" x14ac:dyDescent="0.2">
      <c r="A374" s="4"/>
      <c r="B374" s="5"/>
      <c r="C374" s="27"/>
      <c r="D374" s="27"/>
      <c r="E374" s="36"/>
    </row>
    <row r="375" spans="1:5" x14ac:dyDescent="0.2">
      <c r="A375" s="4"/>
      <c r="B375" s="5"/>
      <c r="C375" s="27"/>
      <c r="D375" s="27"/>
      <c r="E375" s="36"/>
    </row>
    <row r="376" spans="1:5" x14ac:dyDescent="0.2">
      <c r="A376" s="4"/>
      <c r="B376" s="5"/>
      <c r="C376" s="27"/>
      <c r="D376" s="27"/>
      <c r="E376" s="36"/>
    </row>
    <row r="377" spans="1:5" x14ac:dyDescent="0.2">
      <c r="A377" s="4"/>
      <c r="B377" s="5"/>
      <c r="C377" s="27"/>
      <c r="D377" s="27"/>
      <c r="E377" s="36"/>
    </row>
    <row r="378" spans="1:5" x14ac:dyDescent="0.2">
      <c r="A378" s="4"/>
      <c r="B378" s="5"/>
      <c r="C378" s="27"/>
      <c r="D378" s="27"/>
      <c r="E378" s="36"/>
    </row>
    <row r="379" spans="1:5" x14ac:dyDescent="0.2">
      <c r="A379" s="4"/>
      <c r="B379" s="5"/>
      <c r="C379" s="27"/>
      <c r="D379" s="27"/>
      <c r="E379" s="36"/>
    </row>
    <row r="380" spans="1:5" x14ac:dyDescent="0.2">
      <c r="A380" s="4"/>
      <c r="B380" s="5"/>
      <c r="C380" s="27"/>
      <c r="D380" s="27"/>
      <c r="E380" s="36"/>
    </row>
    <row r="381" spans="1:5" x14ac:dyDescent="0.2">
      <c r="A381" s="4"/>
      <c r="B381" s="5"/>
      <c r="C381" s="27"/>
      <c r="D381" s="27"/>
      <c r="E381" s="36"/>
    </row>
    <row r="382" spans="1:5" x14ac:dyDescent="0.2">
      <c r="A382" s="4"/>
      <c r="B382" s="5"/>
      <c r="C382" s="27"/>
      <c r="D382" s="27"/>
      <c r="E382" s="36"/>
    </row>
    <row r="383" spans="1:5" x14ac:dyDescent="0.2">
      <c r="A383" s="4"/>
      <c r="B383" s="5"/>
      <c r="C383" s="27"/>
      <c r="D383" s="27"/>
      <c r="E383" s="36"/>
    </row>
    <row r="384" spans="1:5" x14ac:dyDescent="0.2">
      <c r="A384" s="4"/>
      <c r="B384" s="5"/>
      <c r="C384" s="27"/>
      <c r="D384" s="27"/>
      <c r="E384" s="36"/>
    </row>
    <row r="385" spans="1:5" x14ac:dyDescent="0.2">
      <c r="A385" s="4"/>
      <c r="B385" s="5"/>
      <c r="C385" s="27"/>
      <c r="D385" s="27"/>
      <c r="E385" s="36"/>
    </row>
    <row r="386" spans="1:5" x14ac:dyDescent="0.2">
      <c r="A386" s="4"/>
      <c r="B386" s="5"/>
      <c r="C386" s="27"/>
      <c r="D386" s="27"/>
      <c r="E386" s="36"/>
    </row>
    <row r="387" spans="1:5" x14ac:dyDescent="0.2">
      <c r="A387" s="4"/>
      <c r="B387" s="5"/>
      <c r="C387" s="27"/>
      <c r="D387" s="27"/>
      <c r="E387" s="36"/>
    </row>
    <row r="388" spans="1:5" x14ac:dyDescent="0.2">
      <c r="A388" s="4"/>
      <c r="B388" s="5"/>
      <c r="C388" s="27"/>
      <c r="D388" s="27"/>
      <c r="E388" s="36"/>
    </row>
    <row r="389" spans="1:5" x14ac:dyDescent="0.2">
      <c r="A389" s="4"/>
      <c r="B389" s="5"/>
      <c r="C389" s="27"/>
      <c r="D389" s="27"/>
      <c r="E389" s="36"/>
    </row>
    <row r="390" spans="1:5" x14ac:dyDescent="0.2">
      <c r="A390" s="4"/>
      <c r="B390" s="5"/>
      <c r="C390" s="27"/>
      <c r="D390" s="27"/>
      <c r="E390" s="36"/>
    </row>
    <row r="391" spans="1:5" x14ac:dyDescent="0.2">
      <c r="A391" s="4"/>
      <c r="B391" s="5"/>
      <c r="C391" s="27"/>
      <c r="D391" s="27"/>
      <c r="E391" s="36"/>
    </row>
    <row r="392" spans="1:5" x14ac:dyDescent="0.2">
      <c r="A392" s="4"/>
      <c r="B392" s="5"/>
      <c r="C392" s="27"/>
      <c r="D392" s="27"/>
      <c r="E392" s="36"/>
    </row>
    <row r="393" spans="1:5" x14ac:dyDescent="0.2">
      <c r="A393" s="4"/>
      <c r="B393" s="5"/>
      <c r="C393" s="27"/>
      <c r="D393" s="27"/>
      <c r="E393" s="36"/>
    </row>
    <row r="394" spans="1:5" x14ac:dyDescent="0.2">
      <c r="A394" s="4"/>
      <c r="B394" s="5"/>
      <c r="C394" s="27"/>
      <c r="D394" s="27"/>
      <c r="E394" s="36"/>
    </row>
    <row r="395" spans="1:5" x14ac:dyDescent="0.2">
      <c r="A395" s="4"/>
      <c r="B395" s="5"/>
      <c r="C395" s="27"/>
      <c r="D395" s="27"/>
      <c r="E395" s="36"/>
    </row>
    <row r="396" spans="1:5" x14ac:dyDescent="0.2">
      <c r="A396" s="4"/>
      <c r="B396" s="5"/>
      <c r="C396" s="27"/>
      <c r="D396" s="27"/>
      <c r="E396" s="36"/>
    </row>
    <row r="397" spans="1:5" x14ac:dyDescent="0.2">
      <c r="A397" s="4"/>
      <c r="B397" s="5"/>
      <c r="C397" s="27"/>
      <c r="D397" s="27"/>
      <c r="E397" s="36"/>
    </row>
    <row r="398" spans="1:5" x14ac:dyDescent="0.2">
      <c r="A398" s="4"/>
      <c r="B398" s="5"/>
      <c r="C398" s="27"/>
      <c r="D398" s="27"/>
      <c r="E398" s="36"/>
    </row>
    <row r="399" spans="1:5" x14ac:dyDescent="0.2">
      <c r="A399" s="4"/>
      <c r="B399" s="5"/>
      <c r="C399" s="27"/>
      <c r="D399" s="27"/>
      <c r="E399" s="36"/>
    </row>
    <row r="400" spans="1:5" x14ac:dyDescent="0.2">
      <c r="A400" s="4"/>
      <c r="B400" s="5"/>
      <c r="C400" s="27"/>
      <c r="D400" s="27"/>
      <c r="E400" s="36"/>
    </row>
    <row r="401" spans="1:5" x14ac:dyDescent="0.2">
      <c r="A401" s="4"/>
      <c r="B401" s="5"/>
      <c r="C401" s="27"/>
      <c r="D401" s="27"/>
      <c r="E401" s="36"/>
    </row>
    <row r="402" spans="1:5" x14ac:dyDescent="0.2">
      <c r="A402" s="4"/>
      <c r="B402" s="5"/>
      <c r="C402" s="27"/>
      <c r="D402" s="27"/>
      <c r="E402" s="36"/>
    </row>
    <row r="403" spans="1:5" x14ac:dyDescent="0.2">
      <c r="A403" s="4"/>
      <c r="B403" s="5"/>
      <c r="C403" s="27"/>
      <c r="D403" s="27"/>
      <c r="E403" s="36"/>
    </row>
    <row r="404" spans="1:5" x14ac:dyDescent="0.2">
      <c r="A404" s="4"/>
      <c r="B404" s="5"/>
      <c r="C404" s="27"/>
      <c r="D404" s="27"/>
      <c r="E404" s="36"/>
    </row>
    <row r="405" spans="1:5" x14ac:dyDescent="0.2">
      <c r="A405" s="4"/>
      <c r="B405" s="5"/>
      <c r="C405" s="27"/>
      <c r="D405" s="27"/>
      <c r="E405" s="36"/>
    </row>
    <row r="406" spans="1:5" x14ac:dyDescent="0.2">
      <c r="A406" s="4"/>
      <c r="B406" s="5"/>
      <c r="C406" s="27"/>
      <c r="D406" s="27"/>
      <c r="E406" s="36"/>
    </row>
    <row r="407" spans="1:5" x14ac:dyDescent="0.2">
      <c r="A407" s="4"/>
      <c r="B407" s="5"/>
      <c r="C407" s="27"/>
      <c r="D407" s="27"/>
      <c r="E407" s="36"/>
    </row>
    <row r="408" spans="1:5" x14ac:dyDescent="0.2">
      <c r="A408" s="4"/>
      <c r="B408" s="5"/>
      <c r="C408" s="27"/>
      <c r="D408" s="27"/>
      <c r="E408" s="36"/>
    </row>
    <row r="409" spans="1:5" x14ac:dyDescent="0.2">
      <c r="A409" s="4"/>
      <c r="B409" s="5"/>
      <c r="C409" s="27"/>
      <c r="D409" s="27"/>
      <c r="E409" s="36"/>
    </row>
    <row r="410" spans="1:5" x14ac:dyDescent="0.2">
      <c r="A410" s="4"/>
      <c r="B410" s="5"/>
      <c r="C410" s="27"/>
      <c r="D410" s="27"/>
      <c r="E410" s="36"/>
    </row>
    <row r="411" spans="1:5" x14ac:dyDescent="0.2">
      <c r="A411" s="4"/>
      <c r="B411" s="5"/>
      <c r="C411" s="27"/>
      <c r="D411" s="27"/>
      <c r="E411" s="36"/>
    </row>
    <row r="412" spans="1:5" x14ac:dyDescent="0.2">
      <c r="A412" s="4"/>
      <c r="B412" s="5"/>
      <c r="C412" s="27"/>
      <c r="D412" s="27"/>
      <c r="E412" s="36"/>
    </row>
    <row r="413" spans="1:5" x14ac:dyDescent="0.2">
      <c r="A413" s="4"/>
      <c r="B413" s="5"/>
      <c r="C413" s="27"/>
      <c r="D413" s="27"/>
      <c r="E413" s="36"/>
    </row>
    <row r="414" spans="1:5" x14ac:dyDescent="0.2">
      <c r="A414" s="4"/>
      <c r="B414" s="5"/>
      <c r="C414" s="27"/>
      <c r="D414" s="27"/>
      <c r="E414" s="36"/>
    </row>
    <row r="415" spans="1:5" x14ac:dyDescent="0.2">
      <c r="A415" s="4"/>
      <c r="B415" s="5"/>
      <c r="C415" s="27"/>
      <c r="D415" s="27"/>
      <c r="E415" s="36"/>
    </row>
    <row r="416" spans="1:5" x14ac:dyDescent="0.2">
      <c r="A416" s="4"/>
      <c r="B416" s="5"/>
      <c r="C416" s="27"/>
      <c r="D416" s="27"/>
      <c r="E416" s="36"/>
    </row>
    <row r="417" spans="1:5" x14ac:dyDescent="0.2">
      <c r="A417" s="4"/>
      <c r="B417" s="5"/>
      <c r="C417" s="27"/>
      <c r="D417" s="27"/>
      <c r="E417" s="36"/>
    </row>
    <row r="418" spans="1:5" x14ac:dyDescent="0.2">
      <c r="A418" s="4"/>
      <c r="B418" s="5"/>
      <c r="C418" s="27"/>
      <c r="D418" s="27"/>
      <c r="E418" s="36"/>
    </row>
    <row r="419" spans="1:5" x14ac:dyDescent="0.2">
      <c r="A419" s="4"/>
      <c r="B419" s="5"/>
      <c r="C419" s="27"/>
      <c r="D419" s="27"/>
      <c r="E419" s="36"/>
    </row>
    <row r="420" spans="1:5" x14ac:dyDescent="0.2">
      <c r="A420" s="4"/>
      <c r="B420" s="5"/>
      <c r="C420" s="27"/>
      <c r="D420" s="27"/>
      <c r="E420" s="36"/>
    </row>
    <row r="421" spans="1:5" x14ac:dyDescent="0.2">
      <c r="A421" s="4"/>
      <c r="B421" s="5"/>
      <c r="C421" s="27"/>
      <c r="D421" s="27"/>
      <c r="E421" s="36"/>
    </row>
    <row r="422" spans="1:5" x14ac:dyDescent="0.2">
      <c r="A422" s="4"/>
      <c r="B422" s="5"/>
      <c r="C422" s="27"/>
      <c r="D422" s="27"/>
      <c r="E422" s="36"/>
    </row>
    <row r="423" spans="1:5" x14ac:dyDescent="0.2">
      <c r="A423" s="4"/>
      <c r="B423" s="5"/>
      <c r="C423" s="27"/>
      <c r="D423" s="27"/>
      <c r="E423" s="36"/>
    </row>
    <row r="424" spans="1:5" x14ac:dyDescent="0.2">
      <c r="A424" s="4"/>
      <c r="B424" s="5"/>
      <c r="C424" s="27"/>
      <c r="D424" s="27"/>
      <c r="E424" s="36"/>
    </row>
    <row r="425" spans="1:5" x14ac:dyDescent="0.2">
      <c r="A425" s="4"/>
      <c r="B425" s="5"/>
      <c r="C425" s="27"/>
      <c r="D425" s="27"/>
      <c r="E425" s="36"/>
    </row>
    <row r="426" spans="1:5" x14ac:dyDescent="0.2">
      <c r="A426" s="4"/>
      <c r="B426" s="5"/>
      <c r="C426" s="27"/>
      <c r="D426" s="27"/>
      <c r="E426" s="36"/>
    </row>
    <row r="427" spans="1:5" x14ac:dyDescent="0.2">
      <c r="A427" s="4"/>
      <c r="B427" s="5"/>
      <c r="C427" s="27"/>
      <c r="D427" s="27"/>
      <c r="E427" s="36"/>
    </row>
    <row r="428" spans="1:5" x14ac:dyDescent="0.2">
      <c r="A428" s="4"/>
      <c r="B428" s="5"/>
      <c r="C428" s="27"/>
      <c r="D428" s="27"/>
      <c r="E428" s="36"/>
    </row>
    <row r="429" spans="1:5" x14ac:dyDescent="0.2">
      <c r="A429" s="4"/>
      <c r="B429" s="5"/>
      <c r="C429" s="27"/>
      <c r="D429" s="27"/>
      <c r="E429" s="36"/>
    </row>
    <row r="430" spans="1:5" x14ac:dyDescent="0.2">
      <c r="A430" s="4"/>
      <c r="B430" s="5"/>
      <c r="C430" s="27"/>
      <c r="D430" s="27"/>
      <c r="E430" s="36"/>
    </row>
    <row r="431" spans="1:5" x14ac:dyDescent="0.2">
      <c r="A431" s="4"/>
      <c r="B431" s="5"/>
      <c r="C431" s="27"/>
      <c r="D431" s="27"/>
      <c r="E431" s="36"/>
    </row>
    <row r="432" spans="1:5" x14ac:dyDescent="0.2">
      <c r="A432" s="4"/>
      <c r="B432" s="5"/>
      <c r="C432" s="27"/>
      <c r="D432" s="27"/>
      <c r="E432" s="36"/>
    </row>
    <row r="433" spans="1:5" x14ac:dyDescent="0.2">
      <c r="A433" s="4"/>
      <c r="B433" s="5"/>
      <c r="C433" s="27"/>
      <c r="D433" s="27"/>
      <c r="E433" s="36"/>
    </row>
    <row r="434" spans="1:5" x14ac:dyDescent="0.2">
      <c r="A434" s="4"/>
      <c r="B434" s="5"/>
      <c r="C434" s="27"/>
      <c r="D434" s="27"/>
      <c r="E434" s="36"/>
    </row>
    <row r="435" spans="1:5" x14ac:dyDescent="0.2">
      <c r="A435" s="4"/>
      <c r="B435" s="5"/>
      <c r="C435" s="27"/>
      <c r="D435" s="27"/>
      <c r="E435" s="36"/>
    </row>
    <row r="436" spans="1:5" x14ac:dyDescent="0.2">
      <c r="A436" s="4"/>
      <c r="B436" s="5"/>
      <c r="C436" s="27"/>
      <c r="D436" s="27"/>
      <c r="E436" s="36"/>
    </row>
    <row r="437" spans="1:5" x14ac:dyDescent="0.2">
      <c r="A437" s="4"/>
      <c r="B437" s="5"/>
      <c r="C437" s="27"/>
      <c r="D437" s="27"/>
      <c r="E437" s="36"/>
    </row>
    <row r="438" spans="1:5" x14ac:dyDescent="0.2">
      <c r="A438" s="4"/>
      <c r="B438" s="5"/>
      <c r="C438" s="27"/>
      <c r="D438" s="27"/>
      <c r="E438" s="36"/>
    </row>
    <row r="439" spans="1:5" x14ac:dyDescent="0.2">
      <c r="A439" s="4"/>
      <c r="B439" s="5"/>
      <c r="C439" s="27"/>
      <c r="D439" s="27"/>
      <c r="E439" s="36"/>
    </row>
    <row r="440" spans="1:5" x14ac:dyDescent="0.2">
      <c r="A440" s="4"/>
      <c r="B440" s="5"/>
      <c r="C440" s="27"/>
      <c r="D440" s="27"/>
      <c r="E440" s="36"/>
    </row>
    <row r="441" spans="1:5" x14ac:dyDescent="0.2">
      <c r="A441" s="4"/>
      <c r="B441" s="5"/>
      <c r="C441" s="27"/>
      <c r="D441" s="27"/>
      <c r="E441" s="36"/>
    </row>
    <row r="442" spans="1:5" x14ac:dyDescent="0.2">
      <c r="A442" s="4"/>
      <c r="B442" s="5"/>
      <c r="C442" s="27"/>
      <c r="D442" s="27"/>
      <c r="E442" s="36"/>
    </row>
    <row r="443" spans="1:5" x14ac:dyDescent="0.2">
      <c r="A443" s="4"/>
      <c r="B443" s="5"/>
      <c r="C443" s="27"/>
      <c r="D443" s="27"/>
      <c r="E443" s="36"/>
    </row>
    <row r="444" spans="1:5" x14ac:dyDescent="0.2">
      <c r="A444" s="4"/>
      <c r="B444" s="5"/>
      <c r="C444" s="27"/>
      <c r="D444" s="27"/>
      <c r="E444" s="36"/>
    </row>
    <row r="445" spans="1:5" x14ac:dyDescent="0.2">
      <c r="A445" s="4"/>
      <c r="B445" s="5"/>
      <c r="C445" s="27"/>
      <c r="D445" s="27"/>
      <c r="E445" s="36"/>
    </row>
    <row r="446" spans="1:5" x14ac:dyDescent="0.2">
      <c r="A446" s="4"/>
      <c r="B446" s="5"/>
      <c r="C446" s="27"/>
      <c r="D446" s="27"/>
      <c r="E446" s="36"/>
    </row>
    <row r="447" spans="1:5" x14ac:dyDescent="0.2">
      <c r="A447" s="4"/>
      <c r="B447" s="5"/>
      <c r="C447" s="27"/>
      <c r="D447" s="27"/>
      <c r="E447" s="36"/>
    </row>
    <row r="448" spans="1:5" x14ac:dyDescent="0.2">
      <c r="A448" s="4"/>
      <c r="B448" s="5"/>
      <c r="C448" s="27"/>
      <c r="D448" s="27"/>
      <c r="E448" s="36"/>
    </row>
    <row r="449" spans="1:5" x14ac:dyDescent="0.2">
      <c r="A449" s="4"/>
      <c r="B449" s="5"/>
      <c r="C449" s="27"/>
      <c r="D449" s="27"/>
      <c r="E449" s="36"/>
    </row>
    <row r="450" spans="1:5" x14ac:dyDescent="0.2">
      <c r="A450" s="4"/>
      <c r="B450" s="5"/>
      <c r="C450" s="27"/>
      <c r="D450" s="27"/>
      <c r="E450" s="36"/>
    </row>
    <row r="451" spans="1:5" x14ac:dyDescent="0.2">
      <c r="A451" s="4"/>
      <c r="B451" s="5"/>
      <c r="C451" s="27"/>
      <c r="D451" s="27"/>
      <c r="E451" s="36"/>
    </row>
    <row r="452" spans="1:5" x14ac:dyDescent="0.2">
      <c r="A452" s="4"/>
      <c r="B452" s="5"/>
      <c r="C452" s="27"/>
      <c r="D452" s="27"/>
      <c r="E452" s="36"/>
    </row>
    <row r="453" spans="1:5" x14ac:dyDescent="0.2">
      <c r="A453" s="4"/>
      <c r="B453" s="5"/>
      <c r="C453" s="27"/>
      <c r="D453" s="27"/>
      <c r="E453" s="36"/>
    </row>
    <row r="454" spans="1:5" x14ac:dyDescent="0.2">
      <c r="A454" s="4"/>
      <c r="B454" s="5"/>
      <c r="C454" s="27"/>
      <c r="D454" s="27"/>
      <c r="E454" s="36"/>
    </row>
    <row r="455" spans="1:5" x14ac:dyDescent="0.2">
      <c r="A455" s="4"/>
      <c r="B455" s="5"/>
      <c r="C455" s="27"/>
      <c r="D455" s="27"/>
      <c r="E455" s="36"/>
    </row>
    <row r="456" spans="1:5" x14ac:dyDescent="0.2">
      <c r="A456" s="4"/>
      <c r="B456" s="5"/>
      <c r="C456" s="27"/>
      <c r="D456" s="27"/>
      <c r="E456" s="36"/>
    </row>
    <row r="457" spans="1:5" x14ac:dyDescent="0.2">
      <c r="A457" s="4"/>
      <c r="B457" s="5"/>
      <c r="C457" s="27"/>
      <c r="D457" s="27"/>
      <c r="E457" s="36"/>
    </row>
    <row r="458" spans="1:5" x14ac:dyDescent="0.2">
      <c r="A458" s="4"/>
      <c r="B458" s="5"/>
      <c r="C458" s="27"/>
      <c r="D458" s="27"/>
      <c r="E458" s="36"/>
    </row>
    <row r="459" spans="1:5" x14ac:dyDescent="0.2">
      <c r="A459" s="4"/>
      <c r="B459" s="5"/>
      <c r="C459" s="27"/>
      <c r="D459" s="27"/>
      <c r="E459" s="36"/>
    </row>
    <row r="460" spans="1:5" x14ac:dyDescent="0.2">
      <c r="A460" s="4"/>
      <c r="B460" s="5"/>
      <c r="C460" s="27"/>
      <c r="D460" s="27"/>
      <c r="E460" s="36"/>
    </row>
    <row r="461" spans="1:5" x14ac:dyDescent="0.2">
      <c r="A461" s="4"/>
      <c r="B461" s="5"/>
      <c r="C461" s="27"/>
      <c r="D461" s="27"/>
      <c r="E461" s="36"/>
    </row>
    <row r="462" spans="1:5" x14ac:dyDescent="0.2">
      <c r="A462" s="4"/>
      <c r="B462" s="5"/>
      <c r="C462" s="27"/>
      <c r="D462" s="27"/>
      <c r="E462" s="36"/>
    </row>
    <row r="463" spans="1:5" x14ac:dyDescent="0.2">
      <c r="A463" s="4"/>
      <c r="B463" s="5"/>
      <c r="C463" s="27"/>
      <c r="D463" s="27"/>
      <c r="E463" s="36"/>
    </row>
    <row r="464" spans="1:5" x14ac:dyDescent="0.2">
      <c r="A464" s="4"/>
      <c r="B464" s="5"/>
      <c r="C464" s="27"/>
      <c r="D464" s="27"/>
      <c r="E464" s="36"/>
    </row>
    <row r="465" spans="1:5" x14ac:dyDescent="0.2">
      <c r="A465" s="4"/>
      <c r="B465" s="5"/>
      <c r="C465" s="27"/>
      <c r="D465" s="27"/>
      <c r="E465" s="36"/>
    </row>
    <row r="466" spans="1:5" x14ac:dyDescent="0.2">
      <c r="A466" s="4"/>
      <c r="B466" s="5"/>
      <c r="C466" s="27"/>
      <c r="D466" s="27"/>
      <c r="E466" s="36"/>
    </row>
    <row r="467" spans="1:5" x14ac:dyDescent="0.2">
      <c r="A467" s="4"/>
      <c r="B467" s="5"/>
      <c r="C467" s="27"/>
      <c r="D467" s="27"/>
      <c r="E467" s="36"/>
    </row>
    <row r="468" spans="1:5" x14ac:dyDescent="0.2">
      <c r="A468" s="4"/>
      <c r="B468" s="5"/>
      <c r="C468" s="27"/>
      <c r="D468" s="27"/>
      <c r="E468" s="36"/>
    </row>
    <row r="469" spans="1:5" x14ac:dyDescent="0.2">
      <c r="A469" s="4"/>
      <c r="B469" s="5"/>
      <c r="C469" s="27"/>
      <c r="D469" s="27"/>
      <c r="E469" s="36"/>
    </row>
    <row r="470" spans="1:5" x14ac:dyDescent="0.2">
      <c r="A470" s="4"/>
      <c r="B470" s="5"/>
      <c r="C470" s="27"/>
      <c r="D470" s="27"/>
      <c r="E470" s="36"/>
    </row>
    <row r="471" spans="1:5" x14ac:dyDescent="0.2">
      <c r="A471" s="4"/>
      <c r="B471" s="5"/>
      <c r="C471" s="27"/>
      <c r="D471" s="27"/>
      <c r="E471" s="36"/>
    </row>
    <row r="472" spans="1:5" x14ac:dyDescent="0.2">
      <c r="A472" s="4"/>
      <c r="B472" s="5"/>
      <c r="C472" s="27"/>
      <c r="D472" s="27"/>
      <c r="E472" s="36"/>
    </row>
    <row r="473" spans="1:5" x14ac:dyDescent="0.2">
      <c r="A473" s="4"/>
      <c r="B473" s="5"/>
      <c r="C473" s="27"/>
      <c r="D473" s="27"/>
      <c r="E473" s="36"/>
    </row>
    <row r="474" spans="1:5" x14ac:dyDescent="0.2">
      <c r="A474" s="4"/>
      <c r="B474" s="5"/>
      <c r="C474" s="27"/>
      <c r="D474" s="27"/>
      <c r="E474" s="36"/>
    </row>
    <row r="475" spans="1:5" x14ac:dyDescent="0.2">
      <c r="A475" s="4"/>
      <c r="B475" s="5"/>
      <c r="C475" s="27"/>
      <c r="D475" s="27"/>
      <c r="E475" s="36"/>
    </row>
    <row r="476" spans="1:5" x14ac:dyDescent="0.2">
      <c r="A476" s="4"/>
      <c r="B476" s="5"/>
      <c r="C476" s="27"/>
      <c r="D476" s="27"/>
      <c r="E476" s="36"/>
    </row>
    <row r="477" spans="1:5" x14ac:dyDescent="0.2">
      <c r="A477" s="4"/>
      <c r="B477" s="5"/>
      <c r="C477" s="27"/>
      <c r="D477" s="27"/>
      <c r="E477" s="36"/>
    </row>
    <row r="478" spans="1:5" x14ac:dyDescent="0.2">
      <c r="A478" s="4"/>
      <c r="B478" s="5"/>
      <c r="C478" s="27"/>
      <c r="D478" s="27"/>
      <c r="E478" s="36"/>
    </row>
    <row r="479" spans="1:5" x14ac:dyDescent="0.2">
      <c r="A479" s="4"/>
      <c r="B479" s="5"/>
      <c r="C479" s="27"/>
      <c r="D479" s="27"/>
      <c r="E479" s="36"/>
    </row>
    <row r="480" spans="1:5" x14ac:dyDescent="0.2">
      <c r="A480" s="4"/>
      <c r="B480" s="5"/>
      <c r="C480" s="27"/>
      <c r="D480" s="27"/>
      <c r="E480" s="36"/>
    </row>
    <row r="481" spans="1:5" x14ac:dyDescent="0.2">
      <c r="A481" s="4"/>
      <c r="B481" s="5"/>
      <c r="C481" s="27"/>
      <c r="D481" s="27"/>
      <c r="E481" s="36"/>
    </row>
    <row r="482" spans="1:5" x14ac:dyDescent="0.2">
      <c r="A482" s="4"/>
      <c r="B482" s="5"/>
      <c r="C482" s="27"/>
      <c r="D482" s="27"/>
      <c r="E482" s="36"/>
    </row>
    <row r="483" spans="1:5" x14ac:dyDescent="0.2">
      <c r="A483" s="4"/>
      <c r="B483" s="5"/>
      <c r="C483" s="27"/>
      <c r="D483" s="27"/>
      <c r="E483" s="36"/>
    </row>
    <row r="484" spans="1:5" x14ac:dyDescent="0.2">
      <c r="A484" s="4"/>
      <c r="B484" s="5"/>
      <c r="C484" s="27"/>
      <c r="D484" s="27"/>
      <c r="E484" s="36"/>
    </row>
    <row r="485" spans="1:5" x14ac:dyDescent="0.2">
      <c r="A485" s="4"/>
      <c r="B485" s="5"/>
      <c r="C485" s="27"/>
      <c r="D485" s="27"/>
      <c r="E485" s="36"/>
    </row>
    <row r="486" spans="1:5" x14ac:dyDescent="0.2">
      <c r="A486" s="4"/>
      <c r="B486" s="5"/>
      <c r="C486" s="27"/>
      <c r="D486" s="27"/>
      <c r="E486" s="36"/>
    </row>
    <row r="487" spans="1:5" x14ac:dyDescent="0.2">
      <c r="A487" s="4"/>
      <c r="B487" s="5"/>
      <c r="C487" s="27"/>
      <c r="D487" s="27"/>
      <c r="E487" s="36"/>
    </row>
    <row r="488" spans="1:5" x14ac:dyDescent="0.2">
      <c r="A488" s="4"/>
      <c r="B488" s="5"/>
      <c r="C488" s="27"/>
      <c r="D488" s="27"/>
      <c r="E488" s="36"/>
    </row>
    <row r="489" spans="1:5" x14ac:dyDescent="0.2">
      <c r="A489" s="4"/>
      <c r="B489" s="5"/>
      <c r="C489" s="27"/>
      <c r="D489" s="27"/>
      <c r="E489" s="36"/>
    </row>
    <row r="490" spans="1:5" x14ac:dyDescent="0.2">
      <c r="A490" s="4"/>
      <c r="B490" s="5"/>
      <c r="C490" s="27"/>
      <c r="D490" s="27"/>
      <c r="E490" s="36"/>
    </row>
    <row r="491" spans="1:5" x14ac:dyDescent="0.2">
      <c r="A491" s="4"/>
      <c r="B491" s="5"/>
      <c r="C491" s="27"/>
      <c r="D491" s="27"/>
      <c r="E491" s="36"/>
    </row>
    <row r="492" spans="1:5" x14ac:dyDescent="0.2">
      <c r="A492" s="4"/>
      <c r="B492" s="5"/>
      <c r="C492" s="27"/>
      <c r="D492" s="27"/>
      <c r="E492" s="36"/>
    </row>
    <row r="493" spans="1:5" x14ac:dyDescent="0.2">
      <c r="A493" s="4"/>
      <c r="B493" s="5"/>
      <c r="C493" s="27"/>
      <c r="D493" s="27"/>
      <c r="E493" s="36"/>
    </row>
    <row r="494" spans="1:5" x14ac:dyDescent="0.2">
      <c r="A494" s="4"/>
      <c r="B494" s="5"/>
      <c r="C494" s="27"/>
      <c r="D494" s="27"/>
      <c r="E494" s="36"/>
    </row>
    <row r="495" spans="1:5" x14ac:dyDescent="0.2">
      <c r="A495" s="4"/>
      <c r="B495" s="5"/>
      <c r="C495" s="27"/>
      <c r="D495" s="27"/>
      <c r="E495" s="36"/>
    </row>
    <row r="496" spans="1:5" x14ac:dyDescent="0.2">
      <c r="A496" s="4"/>
      <c r="B496" s="5"/>
      <c r="C496" s="27"/>
      <c r="D496" s="27"/>
      <c r="E496" s="36"/>
    </row>
    <row r="497" spans="1:5" x14ac:dyDescent="0.2">
      <c r="A497" s="4"/>
      <c r="B497" s="5"/>
      <c r="C497" s="27"/>
      <c r="D497" s="27"/>
      <c r="E497" s="36"/>
    </row>
    <row r="498" spans="1:5" x14ac:dyDescent="0.2">
      <c r="A498" s="4"/>
      <c r="B498" s="5"/>
      <c r="C498" s="27"/>
      <c r="D498" s="27"/>
      <c r="E498" s="36"/>
    </row>
    <row r="499" spans="1:5" x14ac:dyDescent="0.2">
      <c r="A499" s="4"/>
      <c r="B499" s="5"/>
      <c r="C499" s="27"/>
      <c r="D499" s="27"/>
      <c r="E499" s="36"/>
    </row>
    <row r="500" spans="1:5" x14ac:dyDescent="0.2">
      <c r="A500" s="4"/>
      <c r="B500" s="5"/>
      <c r="C500" s="27"/>
      <c r="D500" s="27"/>
      <c r="E500" s="36"/>
    </row>
    <row r="501" spans="1:5" x14ac:dyDescent="0.2">
      <c r="A501" s="4"/>
      <c r="B501" s="5"/>
      <c r="C501" s="27"/>
      <c r="D501" s="27"/>
      <c r="E501" s="36"/>
    </row>
    <row r="502" spans="1:5" x14ac:dyDescent="0.2">
      <c r="A502" s="4"/>
      <c r="B502" s="5"/>
      <c r="C502" s="27"/>
      <c r="D502" s="27"/>
      <c r="E502" s="36"/>
    </row>
    <row r="503" spans="1:5" x14ac:dyDescent="0.2">
      <c r="A503" s="4"/>
      <c r="B503" s="5"/>
      <c r="C503" s="27"/>
      <c r="D503" s="27"/>
      <c r="E503" s="36"/>
    </row>
    <row r="504" spans="1:5" x14ac:dyDescent="0.2">
      <c r="A504" s="4"/>
      <c r="B504" s="5"/>
      <c r="C504" s="27"/>
      <c r="D504" s="27"/>
      <c r="E504" s="36"/>
    </row>
    <row r="505" spans="1:5" x14ac:dyDescent="0.2">
      <c r="A505" s="4"/>
      <c r="B505" s="5"/>
      <c r="C505" s="27"/>
      <c r="D505" s="27"/>
      <c r="E505" s="36"/>
    </row>
    <row r="506" spans="1:5" x14ac:dyDescent="0.2">
      <c r="A506" s="4"/>
      <c r="B506" s="5"/>
      <c r="C506" s="27"/>
      <c r="D506" s="27"/>
      <c r="E506" s="36"/>
    </row>
    <row r="507" spans="1:5" x14ac:dyDescent="0.2">
      <c r="A507" s="4"/>
      <c r="B507" s="5"/>
      <c r="C507" s="27"/>
      <c r="D507" s="27"/>
      <c r="E507" s="36"/>
    </row>
    <row r="508" spans="1:5" x14ac:dyDescent="0.2">
      <c r="A508" s="4"/>
      <c r="B508" s="5"/>
      <c r="C508" s="27"/>
      <c r="D508" s="27"/>
      <c r="E508" s="36"/>
    </row>
    <row r="509" spans="1:5" x14ac:dyDescent="0.2">
      <c r="A509" s="4"/>
      <c r="B509" s="5"/>
      <c r="C509" s="27"/>
      <c r="D509" s="27"/>
      <c r="E509" s="36"/>
    </row>
    <row r="510" spans="1:5" x14ac:dyDescent="0.2">
      <c r="A510" s="4"/>
      <c r="B510" s="5"/>
      <c r="C510" s="27"/>
      <c r="D510" s="27"/>
      <c r="E510" s="36"/>
    </row>
    <row r="511" spans="1:5" x14ac:dyDescent="0.2">
      <c r="A511" s="4"/>
      <c r="B511" s="5"/>
      <c r="C511" s="27"/>
      <c r="D511" s="27"/>
      <c r="E511" s="36"/>
    </row>
    <row r="512" spans="1:5" x14ac:dyDescent="0.2">
      <c r="A512" s="4"/>
      <c r="B512" s="5"/>
      <c r="C512" s="27"/>
      <c r="D512" s="27"/>
      <c r="E512" s="36"/>
    </row>
    <row r="513" spans="1:5" x14ac:dyDescent="0.2">
      <c r="A513" s="4"/>
      <c r="B513" s="5"/>
      <c r="C513" s="27"/>
      <c r="D513" s="27"/>
      <c r="E513" s="36"/>
    </row>
    <row r="514" spans="1:5" x14ac:dyDescent="0.2">
      <c r="A514" s="4"/>
      <c r="B514" s="5"/>
      <c r="C514" s="27"/>
      <c r="D514" s="27"/>
      <c r="E514" s="36"/>
    </row>
    <row r="515" spans="1:5" x14ac:dyDescent="0.2">
      <c r="A515" s="4"/>
      <c r="B515" s="5"/>
      <c r="C515" s="27"/>
      <c r="D515" s="27"/>
      <c r="E515" s="36"/>
    </row>
    <row r="516" spans="1:5" x14ac:dyDescent="0.2">
      <c r="A516" s="4"/>
      <c r="B516" s="5"/>
      <c r="C516" s="27"/>
      <c r="D516" s="27"/>
      <c r="E516" s="36"/>
    </row>
    <row r="517" spans="1:5" x14ac:dyDescent="0.2">
      <c r="A517" s="4"/>
      <c r="B517" s="5"/>
      <c r="C517" s="27"/>
      <c r="D517" s="27"/>
      <c r="E517" s="36"/>
    </row>
    <row r="518" spans="1:5" x14ac:dyDescent="0.2">
      <c r="A518" s="4"/>
      <c r="B518" s="5"/>
      <c r="C518" s="27"/>
      <c r="D518" s="27"/>
      <c r="E518" s="36"/>
    </row>
    <row r="519" spans="1:5" x14ac:dyDescent="0.2">
      <c r="A519" s="4"/>
      <c r="B519" s="5"/>
      <c r="C519" s="27"/>
      <c r="D519" s="27"/>
      <c r="E519" s="36"/>
    </row>
    <row r="520" spans="1:5" x14ac:dyDescent="0.2">
      <c r="A520" s="4"/>
      <c r="B520" s="5"/>
      <c r="C520" s="27"/>
      <c r="D520" s="27"/>
      <c r="E520" s="36"/>
    </row>
    <row r="521" spans="1:5" x14ac:dyDescent="0.2">
      <c r="A521" s="4"/>
      <c r="B521" s="5"/>
      <c r="C521" s="27"/>
      <c r="D521" s="27"/>
      <c r="E521" s="36"/>
    </row>
  </sheetData>
  <autoFilter ref="A4:E125"/>
  <mergeCells count="40">
    <mergeCell ref="B6:E6"/>
    <mergeCell ref="A2:A3"/>
    <mergeCell ref="B2:B3"/>
    <mergeCell ref="C2:C3"/>
    <mergeCell ref="D2:E3"/>
    <mergeCell ref="B5:E5"/>
    <mergeCell ref="B45:E45"/>
    <mergeCell ref="B8:E8"/>
    <mergeCell ref="B9:E9"/>
    <mergeCell ref="B11:E11"/>
    <mergeCell ref="B18:C18"/>
    <mergeCell ref="B20:E20"/>
    <mergeCell ref="B22:E22"/>
    <mergeCell ref="B33:C33"/>
    <mergeCell ref="B37:E37"/>
    <mergeCell ref="B39:E39"/>
    <mergeCell ref="B40:E40"/>
    <mergeCell ref="B42:E42"/>
    <mergeCell ref="B86:E86"/>
    <mergeCell ref="B46:E46"/>
    <mergeCell ref="B48:E48"/>
    <mergeCell ref="B52:E52"/>
    <mergeCell ref="B67:E67"/>
    <mergeCell ref="B68:E68"/>
    <mergeCell ref="B71:E71"/>
    <mergeCell ref="B74:E74"/>
    <mergeCell ref="B77:E77"/>
    <mergeCell ref="B81:E81"/>
    <mergeCell ref="B83:E83"/>
    <mergeCell ref="B84:E84"/>
    <mergeCell ref="B118:E118"/>
    <mergeCell ref="B121:E121"/>
    <mergeCell ref="B123:E123"/>
    <mergeCell ref="B124:E124"/>
    <mergeCell ref="B87:E87"/>
    <mergeCell ref="B93:E93"/>
    <mergeCell ref="B102:E102"/>
    <mergeCell ref="B106:E106"/>
    <mergeCell ref="B107:E107"/>
    <mergeCell ref="B115:E115"/>
  </mergeCells>
  <printOptions horizontalCentered="1"/>
  <pageMargins left="0.98425196850393704" right="0.39370078740157483" top="0.94488188976377963" bottom="0.59055118110236227" header="0.35433070866141736" footer="0.51181102362204722"/>
  <pageSetup paperSize="9" scale="75" fitToHeight="5" orientation="portrait" r:id="rId1"/>
  <headerFooter alignWithMargins="0">
    <oddHeader>&amp;C&amp;A
ROZBUDOWA UL. TOPOLOWEJ W OSIELSKU NA ODCINKU OD WLOTU SKRZYŻOWANIA AL. MICKIEWICZA – JANA PAWŁA II DO SKRZYŻOWANIA Z UL. LEŚNĄ WRAZ Z BUDOWĄ SIECI WODOCIĄGOWEJ I SIECI KANALIZACJI SANITARNEJ</oddHeader>
    <oddFooter>&amp;R&amp;P</oddFooter>
  </headerFooter>
  <rowBreaks count="2" manualBreakCount="2">
    <brk id="41" max="6" man="1"/>
    <brk id="7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3"/>
  <sheetViews>
    <sheetView tabSelected="1" zoomScale="115" zoomScaleNormal="115" zoomScaleSheetLayoutView="150" workbookViewId="0">
      <selection activeCell="C21" sqref="C21"/>
    </sheetView>
  </sheetViews>
  <sheetFormatPr defaultRowHeight="12.75" x14ac:dyDescent="0.2"/>
  <cols>
    <col min="1" max="1" width="6.42578125" style="91" customWidth="1"/>
    <col min="2" max="2" width="12.5703125" style="90" customWidth="1"/>
    <col min="3" max="3" width="55.5703125" style="110" customWidth="1"/>
    <col min="4" max="4" width="9.140625" style="110" customWidth="1"/>
    <col min="5" max="5" width="9.28515625" style="91" customWidth="1"/>
    <col min="6" max="6" width="13.42578125" style="111" hidden="1" customWidth="1"/>
    <col min="7" max="7" width="19.85546875" style="112" hidden="1" customWidth="1"/>
    <col min="8" max="256" width="9.140625" style="91"/>
    <col min="257" max="257" width="6.42578125" style="91" customWidth="1"/>
    <col min="258" max="258" width="12.5703125" style="91" customWidth="1"/>
    <col min="259" max="259" width="55.5703125" style="91" customWidth="1"/>
    <col min="260" max="260" width="9.140625" style="91" customWidth="1"/>
    <col min="261" max="261" width="9.28515625" style="91" customWidth="1"/>
    <col min="262" max="263" width="0" style="91" hidden="1" customWidth="1"/>
    <col min="264" max="512" width="9.140625" style="91"/>
    <col min="513" max="513" width="6.42578125" style="91" customWidth="1"/>
    <col min="514" max="514" width="12.5703125" style="91" customWidth="1"/>
    <col min="515" max="515" width="55.5703125" style="91" customWidth="1"/>
    <col min="516" max="516" width="9.140625" style="91" customWidth="1"/>
    <col min="517" max="517" width="9.28515625" style="91" customWidth="1"/>
    <col min="518" max="519" width="0" style="91" hidden="1" customWidth="1"/>
    <col min="520" max="768" width="9.140625" style="91"/>
    <col min="769" max="769" width="6.42578125" style="91" customWidth="1"/>
    <col min="770" max="770" width="12.5703125" style="91" customWidth="1"/>
    <col min="771" max="771" width="55.5703125" style="91" customWidth="1"/>
    <col min="772" max="772" width="9.140625" style="91" customWidth="1"/>
    <col min="773" max="773" width="9.28515625" style="91" customWidth="1"/>
    <col min="774" max="775" width="0" style="91" hidden="1" customWidth="1"/>
    <col min="776" max="1024" width="9.140625" style="91"/>
    <col min="1025" max="1025" width="6.42578125" style="91" customWidth="1"/>
    <col min="1026" max="1026" width="12.5703125" style="91" customWidth="1"/>
    <col min="1027" max="1027" width="55.5703125" style="91" customWidth="1"/>
    <col min="1028" max="1028" width="9.140625" style="91" customWidth="1"/>
    <col min="1029" max="1029" width="9.28515625" style="91" customWidth="1"/>
    <col min="1030" max="1031" width="0" style="91" hidden="1" customWidth="1"/>
    <col min="1032" max="1280" width="9.140625" style="91"/>
    <col min="1281" max="1281" width="6.42578125" style="91" customWidth="1"/>
    <col min="1282" max="1282" width="12.5703125" style="91" customWidth="1"/>
    <col min="1283" max="1283" width="55.5703125" style="91" customWidth="1"/>
    <col min="1284" max="1284" width="9.140625" style="91" customWidth="1"/>
    <col min="1285" max="1285" width="9.28515625" style="91" customWidth="1"/>
    <col min="1286" max="1287" width="0" style="91" hidden="1" customWidth="1"/>
    <col min="1288" max="1536" width="9.140625" style="91"/>
    <col min="1537" max="1537" width="6.42578125" style="91" customWidth="1"/>
    <col min="1538" max="1538" width="12.5703125" style="91" customWidth="1"/>
    <col min="1539" max="1539" width="55.5703125" style="91" customWidth="1"/>
    <col min="1540" max="1540" width="9.140625" style="91" customWidth="1"/>
    <col min="1541" max="1541" width="9.28515625" style="91" customWidth="1"/>
    <col min="1542" max="1543" width="0" style="91" hidden="1" customWidth="1"/>
    <col min="1544" max="1792" width="9.140625" style="91"/>
    <col min="1793" max="1793" width="6.42578125" style="91" customWidth="1"/>
    <col min="1794" max="1794" width="12.5703125" style="91" customWidth="1"/>
    <col min="1795" max="1795" width="55.5703125" style="91" customWidth="1"/>
    <col min="1796" max="1796" width="9.140625" style="91" customWidth="1"/>
    <col min="1797" max="1797" width="9.28515625" style="91" customWidth="1"/>
    <col min="1798" max="1799" width="0" style="91" hidden="1" customWidth="1"/>
    <col min="1800" max="2048" width="9.140625" style="91"/>
    <col min="2049" max="2049" width="6.42578125" style="91" customWidth="1"/>
    <col min="2050" max="2050" width="12.5703125" style="91" customWidth="1"/>
    <col min="2051" max="2051" width="55.5703125" style="91" customWidth="1"/>
    <col min="2052" max="2052" width="9.140625" style="91" customWidth="1"/>
    <col min="2053" max="2053" width="9.28515625" style="91" customWidth="1"/>
    <col min="2054" max="2055" width="0" style="91" hidden="1" customWidth="1"/>
    <col min="2056" max="2304" width="9.140625" style="91"/>
    <col min="2305" max="2305" width="6.42578125" style="91" customWidth="1"/>
    <col min="2306" max="2306" width="12.5703125" style="91" customWidth="1"/>
    <col min="2307" max="2307" width="55.5703125" style="91" customWidth="1"/>
    <col min="2308" max="2308" width="9.140625" style="91" customWidth="1"/>
    <col min="2309" max="2309" width="9.28515625" style="91" customWidth="1"/>
    <col min="2310" max="2311" width="0" style="91" hidden="1" customWidth="1"/>
    <col min="2312" max="2560" width="9.140625" style="91"/>
    <col min="2561" max="2561" width="6.42578125" style="91" customWidth="1"/>
    <col min="2562" max="2562" width="12.5703125" style="91" customWidth="1"/>
    <col min="2563" max="2563" width="55.5703125" style="91" customWidth="1"/>
    <col min="2564" max="2564" width="9.140625" style="91" customWidth="1"/>
    <col min="2565" max="2565" width="9.28515625" style="91" customWidth="1"/>
    <col min="2566" max="2567" width="0" style="91" hidden="1" customWidth="1"/>
    <col min="2568" max="2816" width="9.140625" style="91"/>
    <col min="2817" max="2817" width="6.42578125" style="91" customWidth="1"/>
    <col min="2818" max="2818" width="12.5703125" style="91" customWidth="1"/>
    <col min="2819" max="2819" width="55.5703125" style="91" customWidth="1"/>
    <col min="2820" max="2820" width="9.140625" style="91" customWidth="1"/>
    <col min="2821" max="2821" width="9.28515625" style="91" customWidth="1"/>
    <col min="2822" max="2823" width="0" style="91" hidden="1" customWidth="1"/>
    <col min="2824" max="3072" width="9.140625" style="91"/>
    <col min="3073" max="3073" width="6.42578125" style="91" customWidth="1"/>
    <col min="3074" max="3074" width="12.5703125" style="91" customWidth="1"/>
    <col min="3075" max="3075" width="55.5703125" style="91" customWidth="1"/>
    <col min="3076" max="3076" width="9.140625" style="91" customWidth="1"/>
    <col min="3077" max="3077" width="9.28515625" style="91" customWidth="1"/>
    <col min="3078" max="3079" width="0" style="91" hidden="1" customWidth="1"/>
    <col min="3080" max="3328" width="9.140625" style="91"/>
    <col min="3329" max="3329" width="6.42578125" style="91" customWidth="1"/>
    <col min="3330" max="3330" width="12.5703125" style="91" customWidth="1"/>
    <col min="3331" max="3331" width="55.5703125" style="91" customWidth="1"/>
    <col min="3332" max="3332" width="9.140625" style="91" customWidth="1"/>
    <col min="3333" max="3333" width="9.28515625" style="91" customWidth="1"/>
    <col min="3334" max="3335" width="0" style="91" hidden="1" customWidth="1"/>
    <col min="3336" max="3584" width="9.140625" style="91"/>
    <col min="3585" max="3585" width="6.42578125" style="91" customWidth="1"/>
    <col min="3586" max="3586" width="12.5703125" style="91" customWidth="1"/>
    <col min="3587" max="3587" width="55.5703125" style="91" customWidth="1"/>
    <col min="3588" max="3588" width="9.140625" style="91" customWidth="1"/>
    <col min="3589" max="3589" width="9.28515625" style="91" customWidth="1"/>
    <col min="3590" max="3591" width="0" style="91" hidden="1" customWidth="1"/>
    <col min="3592" max="3840" width="9.140625" style="91"/>
    <col min="3841" max="3841" width="6.42578125" style="91" customWidth="1"/>
    <col min="3842" max="3842" width="12.5703125" style="91" customWidth="1"/>
    <col min="3843" max="3843" width="55.5703125" style="91" customWidth="1"/>
    <col min="3844" max="3844" width="9.140625" style="91" customWidth="1"/>
    <col min="3845" max="3845" width="9.28515625" style="91" customWidth="1"/>
    <col min="3846" max="3847" width="0" style="91" hidden="1" customWidth="1"/>
    <col min="3848" max="4096" width="9.140625" style="91"/>
    <col min="4097" max="4097" width="6.42578125" style="91" customWidth="1"/>
    <col min="4098" max="4098" width="12.5703125" style="91" customWidth="1"/>
    <col min="4099" max="4099" width="55.5703125" style="91" customWidth="1"/>
    <col min="4100" max="4100" width="9.140625" style="91" customWidth="1"/>
    <col min="4101" max="4101" width="9.28515625" style="91" customWidth="1"/>
    <col min="4102" max="4103" width="0" style="91" hidden="1" customWidth="1"/>
    <col min="4104" max="4352" width="9.140625" style="91"/>
    <col min="4353" max="4353" width="6.42578125" style="91" customWidth="1"/>
    <col min="4354" max="4354" width="12.5703125" style="91" customWidth="1"/>
    <col min="4355" max="4355" width="55.5703125" style="91" customWidth="1"/>
    <col min="4356" max="4356" width="9.140625" style="91" customWidth="1"/>
    <col min="4357" max="4357" width="9.28515625" style="91" customWidth="1"/>
    <col min="4358" max="4359" width="0" style="91" hidden="1" customWidth="1"/>
    <col min="4360" max="4608" width="9.140625" style="91"/>
    <col min="4609" max="4609" width="6.42578125" style="91" customWidth="1"/>
    <col min="4610" max="4610" width="12.5703125" style="91" customWidth="1"/>
    <col min="4611" max="4611" width="55.5703125" style="91" customWidth="1"/>
    <col min="4612" max="4612" width="9.140625" style="91" customWidth="1"/>
    <col min="4613" max="4613" width="9.28515625" style="91" customWidth="1"/>
    <col min="4614" max="4615" width="0" style="91" hidden="1" customWidth="1"/>
    <col min="4616" max="4864" width="9.140625" style="91"/>
    <col min="4865" max="4865" width="6.42578125" style="91" customWidth="1"/>
    <col min="4866" max="4866" width="12.5703125" style="91" customWidth="1"/>
    <col min="4867" max="4867" width="55.5703125" style="91" customWidth="1"/>
    <col min="4868" max="4868" width="9.140625" style="91" customWidth="1"/>
    <col min="4869" max="4869" width="9.28515625" style="91" customWidth="1"/>
    <col min="4870" max="4871" width="0" style="91" hidden="1" customWidth="1"/>
    <col min="4872" max="5120" width="9.140625" style="91"/>
    <col min="5121" max="5121" width="6.42578125" style="91" customWidth="1"/>
    <col min="5122" max="5122" width="12.5703125" style="91" customWidth="1"/>
    <col min="5123" max="5123" width="55.5703125" style="91" customWidth="1"/>
    <col min="5124" max="5124" width="9.140625" style="91" customWidth="1"/>
    <col min="5125" max="5125" width="9.28515625" style="91" customWidth="1"/>
    <col min="5126" max="5127" width="0" style="91" hidden="1" customWidth="1"/>
    <col min="5128" max="5376" width="9.140625" style="91"/>
    <col min="5377" max="5377" width="6.42578125" style="91" customWidth="1"/>
    <col min="5378" max="5378" width="12.5703125" style="91" customWidth="1"/>
    <col min="5379" max="5379" width="55.5703125" style="91" customWidth="1"/>
    <col min="5380" max="5380" width="9.140625" style="91" customWidth="1"/>
    <col min="5381" max="5381" width="9.28515625" style="91" customWidth="1"/>
    <col min="5382" max="5383" width="0" style="91" hidden="1" customWidth="1"/>
    <col min="5384" max="5632" width="9.140625" style="91"/>
    <col min="5633" max="5633" width="6.42578125" style="91" customWidth="1"/>
    <col min="5634" max="5634" width="12.5703125" style="91" customWidth="1"/>
    <col min="5635" max="5635" width="55.5703125" style="91" customWidth="1"/>
    <col min="5636" max="5636" width="9.140625" style="91" customWidth="1"/>
    <col min="5637" max="5637" width="9.28515625" style="91" customWidth="1"/>
    <col min="5638" max="5639" width="0" style="91" hidden="1" customWidth="1"/>
    <col min="5640" max="5888" width="9.140625" style="91"/>
    <col min="5889" max="5889" width="6.42578125" style="91" customWidth="1"/>
    <col min="5890" max="5890" width="12.5703125" style="91" customWidth="1"/>
    <col min="5891" max="5891" width="55.5703125" style="91" customWidth="1"/>
    <col min="5892" max="5892" width="9.140625" style="91" customWidth="1"/>
    <col min="5893" max="5893" width="9.28515625" style="91" customWidth="1"/>
    <col min="5894" max="5895" width="0" style="91" hidden="1" customWidth="1"/>
    <col min="5896" max="6144" width="9.140625" style="91"/>
    <col min="6145" max="6145" width="6.42578125" style="91" customWidth="1"/>
    <col min="6146" max="6146" width="12.5703125" style="91" customWidth="1"/>
    <col min="6147" max="6147" width="55.5703125" style="91" customWidth="1"/>
    <col min="6148" max="6148" width="9.140625" style="91" customWidth="1"/>
    <col min="6149" max="6149" width="9.28515625" style="91" customWidth="1"/>
    <col min="6150" max="6151" width="0" style="91" hidden="1" customWidth="1"/>
    <col min="6152" max="6400" width="9.140625" style="91"/>
    <col min="6401" max="6401" width="6.42578125" style="91" customWidth="1"/>
    <col min="6402" max="6402" width="12.5703125" style="91" customWidth="1"/>
    <col min="6403" max="6403" width="55.5703125" style="91" customWidth="1"/>
    <col min="6404" max="6404" width="9.140625" style="91" customWidth="1"/>
    <col min="6405" max="6405" width="9.28515625" style="91" customWidth="1"/>
    <col min="6406" max="6407" width="0" style="91" hidden="1" customWidth="1"/>
    <col min="6408" max="6656" width="9.140625" style="91"/>
    <col min="6657" max="6657" width="6.42578125" style="91" customWidth="1"/>
    <col min="6658" max="6658" width="12.5703125" style="91" customWidth="1"/>
    <col min="6659" max="6659" width="55.5703125" style="91" customWidth="1"/>
    <col min="6660" max="6660" width="9.140625" style="91" customWidth="1"/>
    <col min="6661" max="6661" width="9.28515625" style="91" customWidth="1"/>
    <col min="6662" max="6663" width="0" style="91" hidden="1" customWidth="1"/>
    <col min="6664" max="6912" width="9.140625" style="91"/>
    <col min="6913" max="6913" width="6.42578125" style="91" customWidth="1"/>
    <col min="6914" max="6914" width="12.5703125" style="91" customWidth="1"/>
    <col min="6915" max="6915" width="55.5703125" style="91" customWidth="1"/>
    <col min="6916" max="6916" width="9.140625" style="91" customWidth="1"/>
    <col min="6917" max="6917" width="9.28515625" style="91" customWidth="1"/>
    <col min="6918" max="6919" width="0" style="91" hidden="1" customWidth="1"/>
    <col min="6920" max="7168" width="9.140625" style="91"/>
    <col min="7169" max="7169" width="6.42578125" style="91" customWidth="1"/>
    <col min="7170" max="7170" width="12.5703125" style="91" customWidth="1"/>
    <col min="7171" max="7171" width="55.5703125" style="91" customWidth="1"/>
    <col min="7172" max="7172" width="9.140625" style="91" customWidth="1"/>
    <col min="7173" max="7173" width="9.28515625" style="91" customWidth="1"/>
    <col min="7174" max="7175" width="0" style="91" hidden="1" customWidth="1"/>
    <col min="7176" max="7424" width="9.140625" style="91"/>
    <col min="7425" max="7425" width="6.42578125" style="91" customWidth="1"/>
    <col min="7426" max="7426" width="12.5703125" style="91" customWidth="1"/>
    <col min="7427" max="7427" width="55.5703125" style="91" customWidth="1"/>
    <col min="7428" max="7428" width="9.140625" style="91" customWidth="1"/>
    <col min="7429" max="7429" width="9.28515625" style="91" customWidth="1"/>
    <col min="7430" max="7431" width="0" style="91" hidden="1" customWidth="1"/>
    <col min="7432" max="7680" width="9.140625" style="91"/>
    <col min="7681" max="7681" width="6.42578125" style="91" customWidth="1"/>
    <col min="7682" max="7682" width="12.5703125" style="91" customWidth="1"/>
    <col min="7683" max="7683" width="55.5703125" style="91" customWidth="1"/>
    <col min="7684" max="7684" width="9.140625" style="91" customWidth="1"/>
    <col min="7685" max="7685" width="9.28515625" style="91" customWidth="1"/>
    <col min="7686" max="7687" width="0" style="91" hidden="1" customWidth="1"/>
    <col min="7688" max="7936" width="9.140625" style="91"/>
    <col min="7937" max="7937" width="6.42578125" style="91" customWidth="1"/>
    <col min="7938" max="7938" width="12.5703125" style="91" customWidth="1"/>
    <col min="7939" max="7939" width="55.5703125" style="91" customWidth="1"/>
    <col min="7940" max="7940" width="9.140625" style="91" customWidth="1"/>
    <col min="7941" max="7941" width="9.28515625" style="91" customWidth="1"/>
    <col min="7942" max="7943" width="0" style="91" hidden="1" customWidth="1"/>
    <col min="7944" max="8192" width="9.140625" style="91"/>
    <col min="8193" max="8193" width="6.42578125" style="91" customWidth="1"/>
    <col min="8194" max="8194" width="12.5703125" style="91" customWidth="1"/>
    <col min="8195" max="8195" width="55.5703125" style="91" customWidth="1"/>
    <col min="8196" max="8196" width="9.140625" style="91" customWidth="1"/>
    <col min="8197" max="8197" width="9.28515625" style="91" customWidth="1"/>
    <col min="8198" max="8199" width="0" style="91" hidden="1" customWidth="1"/>
    <col min="8200" max="8448" width="9.140625" style="91"/>
    <col min="8449" max="8449" width="6.42578125" style="91" customWidth="1"/>
    <col min="8450" max="8450" width="12.5703125" style="91" customWidth="1"/>
    <col min="8451" max="8451" width="55.5703125" style="91" customWidth="1"/>
    <col min="8452" max="8452" width="9.140625" style="91" customWidth="1"/>
    <col min="8453" max="8453" width="9.28515625" style="91" customWidth="1"/>
    <col min="8454" max="8455" width="0" style="91" hidden="1" customWidth="1"/>
    <col min="8456" max="8704" width="9.140625" style="91"/>
    <col min="8705" max="8705" width="6.42578125" style="91" customWidth="1"/>
    <col min="8706" max="8706" width="12.5703125" style="91" customWidth="1"/>
    <col min="8707" max="8707" width="55.5703125" style="91" customWidth="1"/>
    <col min="8708" max="8708" width="9.140625" style="91" customWidth="1"/>
    <col min="8709" max="8709" width="9.28515625" style="91" customWidth="1"/>
    <col min="8710" max="8711" width="0" style="91" hidden="1" customWidth="1"/>
    <col min="8712" max="8960" width="9.140625" style="91"/>
    <col min="8961" max="8961" width="6.42578125" style="91" customWidth="1"/>
    <col min="8962" max="8962" width="12.5703125" style="91" customWidth="1"/>
    <col min="8963" max="8963" width="55.5703125" style="91" customWidth="1"/>
    <col min="8964" max="8964" width="9.140625" style="91" customWidth="1"/>
    <col min="8965" max="8965" width="9.28515625" style="91" customWidth="1"/>
    <col min="8966" max="8967" width="0" style="91" hidden="1" customWidth="1"/>
    <col min="8968" max="9216" width="9.140625" style="91"/>
    <col min="9217" max="9217" width="6.42578125" style="91" customWidth="1"/>
    <col min="9218" max="9218" width="12.5703125" style="91" customWidth="1"/>
    <col min="9219" max="9219" width="55.5703125" style="91" customWidth="1"/>
    <col min="9220" max="9220" width="9.140625" style="91" customWidth="1"/>
    <col min="9221" max="9221" width="9.28515625" style="91" customWidth="1"/>
    <col min="9222" max="9223" width="0" style="91" hidden="1" customWidth="1"/>
    <col min="9224" max="9472" width="9.140625" style="91"/>
    <col min="9473" max="9473" width="6.42578125" style="91" customWidth="1"/>
    <col min="9474" max="9474" width="12.5703125" style="91" customWidth="1"/>
    <col min="9475" max="9475" width="55.5703125" style="91" customWidth="1"/>
    <col min="9476" max="9476" width="9.140625" style="91" customWidth="1"/>
    <col min="9477" max="9477" width="9.28515625" style="91" customWidth="1"/>
    <col min="9478" max="9479" width="0" style="91" hidden="1" customWidth="1"/>
    <col min="9480" max="9728" width="9.140625" style="91"/>
    <col min="9729" max="9729" width="6.42578125" style="91" customWidth="1"/>
    <col min="9730" max="9730" width="12.5703125" style="91" customWidth="1"/>
    <col min="9731" max="9731" width="55.5703125" style="91" customWidth="1"/>
    <col min="9732" max="9732" width="9.140625" style="91" customWidth="1"/>
    <col min="9733" max="9733" width="9.28515625" style="91" customWidth="1"/>
    <col min="9734" max="9735" width="0" style="91" hidden="1" customWidth="1"/>
    <col min="9736" max="9984" width="9.140625" style="91"/>
    <col min="9985" max="9985" width="6.42578125" style="91" customWidth="1"/>
    <col min="9986" max="9986" width="12.5703125" style="91" customWidth="1"/>
    <col min="9987" max="9987" width="55.5703125" style="91" customWidth="1"/>
    <col min="9988" max="9988" width="9.140625" style="91" customWidth="1"/>
    <col min="9989" max="9989" width="9.28515625" style="91" customWidth="1"/>
    <col min="9990" max="9991" width="0" style="91" hidden="1" customWidth="1"/>
    <col min="9992" max="10240" width="9.140625" style="91"/>
    <col min="10241" max="10241" width="6.42578125" style="91" customWidth="1"/>
    <col min="10242" max="10242" width="12.5703125" style="91" customWidth="1"/>
    <col min="10243" max="10243" width="55.5703125" style="91" customWidth="1"/>
    <col min="10244" max="10244" width="9.140625" style="91" customWidth="1"/>
    <col min="10245" max="10245" width="9.28515625" style="91" customWidth="1"/>
    <col min="10246" max="10247" width="0" style="91" hidden="1" customWidth="1"/>
    <col min="10248" max="10496" width="9.140625" style="91"/>
    <col min="10497" max="10497" width="6.42578125" style="91" customWidth="1"/>
    <col min="10498" max="10498" width="12.5703125" style="91" customWidth="1"/>
    <col min="10499" max="10499" width="55.5703125" style="91" customWidth="1"/>
    <col min="10500" max="10500" width="9.140625" style="91" customWidth="1"/>
    <col min="10501" max="10501" width="9.28515625" style="91" customWidth="1"/>
    <col min="10502" max="10503" width="0" style="91" hidden="1" customWidth="1"/>
    <col min="10504" max="10752" width="9.140625" style="91"/>
    <col min="10753" max="10753" width="6.42578125" style="91" customWidth="1"/>
    <col min="10754" max="10754" width="12.5703125" style="91" customWidth="1"/>
    <col min="10755" max="10755" width="55.5703125" style="91" customWidth="1"/>
    <col min="10756" max="10756" width="9.140625" style="91" customWidth="1"/>
    <col min="10757" max="10757" width="9.28515625" style="91" customWidth="1"/>
    <col min="10758" max="10759" width="0" style="91" hidden="1" customWidth="1"/>
    <col min="10760" max="11008" width="9.140625" style="91"/>
    <col min="11009" max="11009" width="6.42578125" style="91" customWidth="1"/>
    <col min="11010" max="11010" width="12.5703125" style="91" customWidth="1"/>
    <col min="11011" max="11011" width="55.5703125" style="91" customWidth="1"/>
    <col min="11012" max="11012" width="9.140625" style="91" customWidth="1"/>
    <col min="11013" max="11013" width="9.28515625" style="91" customWidth="1"/>
    <col min="11014" max="11015" width="0" style="91" hidden="1" customWidth="1"/>
    <col min="11016" max="11264" width="9.140625" style="91"/>
    <col min="11265" max="11265" width="6.42578125" style="91" customWidth="1"/>
    <col min="11266" max="11266" width="12.5703125" style="91" customWidth="1"/>
    <col min="11267" max="11267" width="55.5703125" style="91" customWidth="1"/>
    <col min="11268" max="11268" width="9.140625" style="91" customWidth="1"/>
    <col min="11269" max="11269" width="9.28515625" style="91" customWidth="1"/>
    <col min="11270" max="11271" width="0" style="91" hidden="1" customWidth="1"/>
    <col min="11272" max="11520" width="9.140625" style="91"/>
    <col min="11521" max="11521" width="6.42578125" style="91" customWidth="1"/>
    <col min="11522" max="11522" width="12.5703125" style="91" customWidth="1"/>
    <col min="11523" max="11523" width="55.5703125" style="91" customWidth="1"/>
    <col min="11524" max="11524" width="9.140625" style="91" customWidth="1"/>
    <col min="11525" max="11525" width="9.28515625" style="91" customWidth="1"/>
    <col min="11526" max="11527" width="0" style="91" hidden="1" customWidth="1"/>
    <col min="11528" max="11776" width="9.140625" style="91"/>
    <col min="11777" max="11777" width="6.42578125" style="91" customWidth="1"/>
    <col min="11778" max="11778" width="12.5703125" style="91" customWidth="1"/>
    <col min="11779" max="11779" width="55.5703125" style="91" customWidth="1"/>
    <col min="11780" max="11780" width="9.140625" style="91" customWidth="1"/>
    <col min="11781" max="11781" width="9.28515625" style="91" customWidth="1"/>
    <col min="11782" max="11783" width="0" style="91" hidden="1" customWidth="1"/>
    <col min="11784" max="12032" width="9.140625" style="91"/>
    <col min="12033" max="12033" width="6.42578125" style="91" customWidth="1"/>
    <col min="12034" max="12034" width="12.5703125" style="91" customWidth="1"/>
    <col min="12035" max="12035" width="55.5703125" style="91" customWidth="1"/>
    <col min="12036" max="12036" width="9.140625" style="91" customWidth="1"/>
    <col min="12037" max="12037" width="9.28515625" style="91" customWidth="1"/>
    <col min="12038" max="12039" width="0" style="91" hidden="1" customWidth="1"/>
    <col min="12040" max="12288" width="9.140625" style="91"/>
    <col min="12289" max="12289" width="6.42578125" style="91" customWidth="1"/>
    <col min="12290" max="12290" width="12.5703125" style="91" customWidth="1"/>
    <col min="12291" max="12291" width="55.5703125" style="91" customWidth="1"/>
    <col min="12292" max="12292" width="9.140625" style="91" customWidth="1"/>
    <col min="12293" max="12293" width="9.28515625" style="91" customWidth="1"/>
    <col min="12294" max="12295" width="0" style="91" hidden="1" customWidth="1"/>
    <col min="12296" max="12544" width="9.140625" style="91"/>
    <col min="12545" max="12545" width="6.42578125" style="91" customWidth="1"/>
    <col min="12546" max="12546" width="12.5703125" style="91" customWidth="1"/>
    <col min="12547" max="12547" width="55.5703125" style="91" customWidth="1"/>
    <col min="12548" max="12548" width="9.140625" style="91" customWidth="1"/>
    <col min="12549" max="12549" width="9.28515625" style="91" customWidth="1"/>
    <col min="12550" max="12551" width="0" style="91" hidden="1" customWidth="1"/>
    <col min="12552" max="12800" width="9.140625" style="91"/>
    <col min="12801" max="12801" width="6.42578125" style="91" customWidth="1"/>
    <col min="12802" max="12802" width="12.5703125" style="91" customWidth="1"/>
    <col min="12803" max="12803" width="55.5703125" style="91" customWidth="1"/>
    <col min="12804" max="12804" width="9.140625" style="91" customWidth="1"/>
    <col min="12805" max="12805" width="9.28515625" style="91" customWidth="1"/>
    <col min="12806" max="12807" width="0" style="91" hidden="1" customWidth="1"/>
    <col min="12808" max="13056" width="9.140625" style="91"/>
    <col min="13057" max="13057" width="6.42578125" style="91" customWidth="1"/>
    <col min="13058" max="13058" width="12.5703125" style="91" customWidth="1"/>
    <col min="13059" max="13059" width="55.5703125" style="91" customWidth="1"/>
    <col min="13060" max="13060" width="9.140625" style="91" customWidth="1"/>
    <col min="13061" max="13061" width="9.28515625" style="91" customWidth="1"/>
    <col min="13062" max="13063" width="0" style="91" hidden="1" customWidth="1"/>
    <col min="13064" max="13312" width="9.140625" style="91"/>
    <col min="13313" max="13313" width="6.42578125" style="91" customWidth="1"/>
    <col min="13314" max="13314" width="12.5703125" style="91" customWidth="1"/>
    <col min="13315" max="13315" width="55.5703125" style="91" customWidth="1"/>
    <col min="13316" max="13316" width="9.140625" style="91" customWidth="1"/>
    <col min="13317" max="13317" width="9.28515625" style="91" customWidth="1"/>
    <col min="13318" max="13319" width="0" style="91" hidden="1" customWidth="1"/>
    <col min="13320" max="13568" width="9.140625" style="91"/>
    <col min="13569" max="13569" width="6.42578125" style="91" customWidth="1"/>
    <col min="13570" max="13570" width="12.5703125" style="91" customWidth="1"/>
    <col min="13571" max="13571" width="55.5703125" style="91" customWidth="1"/>
    <col min="13572" max="13572" width="9.140625" style="91" customWidth="1"/>
    <col min="13573" max="13573" width="9.28515625" style="91" customWidth="1"/>
    <col min="13574" max="13575" width="0" style="91" hidden="1" customWidth="1"/>
    <col min="13576" max="13824" width="9.140625" style="91"/>
    <col min="13825" max="13825" width="6.42578125" style="91" customWidth="1"/>
    <col min="13826" max="13826" width="12.5703125" style="91" customWidth="1"/>
    <col min="13827" max="13827" width="55.5703125" style="91" customWidth="1"/>
    <col min="13828" max="13828" width="9.140625" style="91" customWidth="1"/>
    <col min="13829" max="13829" width="9.28515625" style="91" customWidth="1"/>
    <col min="13830" max="13831" width="0" style="91" hidden="1" customWidth="1"/>
    <col min="13832" max="14080" width="9.140625" style="91"/>
    <col min="14081" max="14081" width="6.42578125" style="91" customWidth="1"/>
    <col min="14082" max="14082" width="12.5703125" style="91" customWidth="1"/>
    <col min="14083" max="14083" width="55.5703125" style="91" customWidth="1"/>
    <col min="14084" max="14084" width="9.140625" style="91" customWidth="1"/>
    <col min="14085" max="14085" width="9.28515625" style="91" customWidth="1"/>
    <col min="14086" max="14087" width="0" style="91" hidden="1" customWidth="1"/>
    <col min="14088" max="14336" width="9.140625" style="91"/>
    <col min="14337" max="14337" width="6.42578125" style="91" customWidth="1"/>
    <col min="14338" max="14338" width="12.5703125" style="91" customWidth="1"/>
    <col min="14339" max="14339" width="55.5703125" style="91" customWidth="1"/>
    <col min="14340" max="14340" width="9.140625" style="91" customWidth="1"/>
    <col min="14341" max="14341" width="9.28515625" style="91" customWidth="1"/>
    <col min="14342" max="14343" width="0" style="91" hidden="1" customWidth="1"/>
    <col min="14344" max="14592" width="9.140625" style="91"/>
    <col min="14593" max="14593" width="6.42578125" style="91" customWidth="1"/>
    <col min="14594" max="14594" width="12.5703125" style="91" customWidth="1"/>
    <col min="14595" max="14595" width="55.5703125" style="91" customWidth="1"/>
    <col min="14596" max="14596" width="9.140625" style="91" customWidth="1"/>
    <col min="14597" max="14597" width="9.28515625" style="91" customWidth="1"/>
    <col min="14598" max="14599" width="0" style="91" hidden="1" customWidth="1"/>
    <col min="14600" max="14848" width="9.140625" style="91"/>
    <col min="14849" max="14849" width="6.42578125" style="91" customWidth="1"/>
    <col min="14850" max="14850" width="12.5703125" style="91" customWidth="1"/>
    <col min="14851" max="14851" width="55.5703125" style="91" customWidth="1"/>
    <col min="14852" max="14852" width="9.140625" style="91" customWidth="1"/>
    <col min="14853" max="14853" width="9.28515625" style="91" customWidth="1"/>
    <col min="14854" max="14855" width="0" style="91" hidden="1" customWidth="1"/>
    <col min="14856" max="15104" width="9.140625" style="91"/>
    <col min="15105" max="15105" width="6.42578125" style="91" customWidth="1"/>
    <col min="15106" max="15106" width="12.5703125" style="91" customWidth="1"/>
    <col min="15107" max="15107" width="55.5703125" style="91" customWidth="1"/>
    <col min="15108" max="15108" width="9.140625" style="91" customWidth="1"/>
    <col min="15109" max="15109" width="9.28515625" style="91" customWidth="1"/>
    <col min="15110" max="15111" width="0" style="91" hidden="1" customWidth="1"/>
    <col min="15112" max="15360" width="9.140625" style="91"/>
    <col min="15361" max="15361" width="6.42578125" style="91" customWidth="1"/>
    <col min="15362" max="15362" width="12.5703125" style="91" customWidth="1"/>
    <col min="15363" max="15363" width="55.5703125" style="91" customWidth="1"/>
    <col min="15364" max="15364" width="9.140625" style="91" customWidth="1"/>
    <col min="15365" max="15365" width="9.28515625" style="91" customWidth="1"/>
    <col min="15366" max="15367" width="0" style="91" hidden="1" customWidth="1"/>
    <col min="15368" max="15616" width="9.140625" style="91"/>
    <col min="15617" max="15617" width="6.42578125" style="91" customWidth="1"/>
    <col min="15618" max="15618" width="12.5703125" style="91" customWidth="1"/>
    <col min="15619" max="15619" width="55.5703125" style="91" customWidth="1"/>
    <col min="15620" max="15620" width="9.140625" style="91" customWidth="1"/>
    <col min="15621" max="15621" width="9.28515625" style="91" customWidth="1"/>
    <col min="15622" max="15623" width="0" style="91" hidden="1" customWidth="1"/>
    <col min="15624" max="15872" width="9.140625" style="91"/>
    <col min="15873" max="15873" width="6.42578125" style="91" customWidth="1"/>
    <col min="15874" max="15874" width="12.5703125" style="91" customWidth="1"/>
    <col min="15875" max="15875" width="55.5703125" style="91" customWidth="1"/>
    <col min="15876" max="15876" width="9.140625" style="91" customWidth="1"/>
    <col min="15877" max="15877" width="9.28515625" style="91" customWidth="1"/>
    <col min="15878" max="15879" width="0" style="91" hidden="1" customWidth="1"/>
    <col min="15880" max="16128" width="9.140625" style="91"/>
    <col min="16129" max="16129" width="6.42578125" style="91" customWidth="1"/>
    <col min="16130" max="16130" width="12.5703125" style="91" customWidth="1"/>
    <col min="16131" max="16131" width="55.5703125" style="91" customWidth="1"/>
    <col min="16132" max="16132" width="9.140625" style="91" customWidth="1"/>
    <col min="16133" max="16133" width="9.28515625" style="91" customWidth="1"/>
    <col min="16134" max="16135" width="0" style="91" hidden="1" customWidth="1"/>
    <col min="16136" max="16384" width="9.140625" style="91"/>
  </cols>
  <sheetData>
    <row r="1" spans="1:8" s="75" customFormat="1" ht="12.75" customHeight="1" x14ac:dyDescent="0.2">
      <c r="A1" s="72" t="s">
        <v>0</v>
      </c>
      <c r="B1" s="72" t="s">
        <v>3</v>
      </c>
      <c r="C1" s="72" t="s">
        <v>4</v>
      </c>
      <c r="D1" s="72" t="s">
        <v>5</v>
      </c>
      <c r="E1" s="72"/>
      <c r="F1" s="73" t="s">
        <v>168</v>
      </c>
      <c r="G1" s="73" t="s">
        <v>40</v>
      </c>
      <c r="H1" s="74"/>
    </row>
    <row r="2" spans="1:8" s="75" customFormat="1" ht="15.75" x14ac:dyDescent="0.2">
      <c r="A2" s="72"/>
      <c r="B2" s="72"/>
      <c r="C2" s="72"/>
      <c r="D2" s="72"/>
      <c r="E2" s="72"/>
      <c r="F2" s="76" t="s">
        <v>39</v>
      </c>
      <c r="G2" s="76" t="s">
        <v>39</v>
      </c>
      <c r="H2" s="74"/>
    </row>
    <row r="3" spans="1:8" s="81" customFormat="1" ht="11.25" x14ac:dyDescent="0.2">
      <c r="A3" s="77" t="s">
        <v>6</v>
      </c>
      <c r="B3" s="77" t="s">
        <v>7</v>
      </c>
      <c r="C3" s="78" t="s">
        <v>8</v>
      </c>
      <c r="D3" s="78">
        <v>4</v>
      </c>
      <c r="E3" s="77">
        <v>5</v>
      </c>
      <c r="F3" s="77">
        <v>6</v>
      </c>
      <c r="G3" s="79">
        <v>7</v>
      </c>
      <c r="H3" s="80"/>
    </row>
    <row r="4" spans="1:8" s="86" customFormat="1" ht="18" customHeight="1" x14ac:dyDescent="0.2">
      <c r="A4" s="82"/>
      <c r="B4" s="83" t="s">
        <v>169</v>
      </c>
      <c r="C4" s="83"/>
      <c r="D4" s="83"/>
      <c r="E4" s="83"/>
      <c r="F4" s="83"/>
      <c r="G4" s="84" t="e">
        <f>G5+G11</f>
        <v>#REF!</v>
      </c>
      <c r="H4" s="85"/>
    </row>
    <row r="5" spans="1:8" ht="15" x14ac:dyDescent="0.2">
      <c r="A5" s="87"/>
      <c r="B5" s="88" t="s">
        <v>170</v>
      </c>
      <c r="C5" s="88"/>
      <c r="D5" s="88"/>
      <c r="E5" s="88"/>
      <c r="F5" s="88"/>
      <c r="G5" s="89">
        <f>SUM(G6:G10)</f>
        <v>778.02400000000011</v>
      </c>
      <c r="H5" s="90"/>
    </row>
    <row r="6" spans="1:8" ht="25.5" x14ac:dyDescent="0.2">
      <c r="A6" s="92">
        <v>1</v>
      </c>
      <c r="B6" s="92" t="s">
        <v>171</v>
      </c>
      <c r="C6" s="93" t="s">
        <v>172</v>
      </c>
      <c r="D6" s="92" t="s">
        <v>173</v>
      </c>
      <c r="E6" s="94">
        <v>14.4</v>
      </c>
      <c r="F6" s="95">
        <v>12.58</v>
      </c>
      <c r="G6" s="95">
        <f>E6*F6</f>
        <v>181.15200000000002</v>
      </c>
      <c r="H6" s="90"/>
    </row>
    <row r="7" spans="1:8" ht="38.25" x14ac:dyDescent="0.2">
      <c r="A7" s="92">
        <f>A6+1</f>
        <v>2</v>
      </c>
      <c r="B7" s="92" t="s">
        <v>171</v>
      </c>
      <c r="C7" s="93" t="s">
        <v>174</v>
      </c>
      <c r="D7" s="92" t="s">
        <v>173</v>
      </c>
      <c r="E7" s="92">
        <v>6.2</v>
      </c>
      <c r="F7" s="95">
        <v>56.28</v>
      </c>
      <c r="G7" s="95">
        <f>E7*F7</f>
        <v>348.93600000000004</v>
      </c>
      <c r="H7" s="90"/>
    </row>
    <row r="8" spans="1:8" ht="38.25" x14ac:dyDescent="0.2">
      <c r="A8" s="92">
        <f>A7+1</f>
        <v>3</v>
      </c>
      <c r="B8" s="92" t="s">
        <v>171</v>
      </c>
      <c r="C8" s="93" t="s">
        <v>175</v>
      </c>
      <c r="D8" s="96" t="s">
        <v>176</v>
      </c>
      <c r="E8" s="94">
        <v>12.8</v>
      </c>
      <c r="F8" s="95">
        <v>19.37</v>
      </c>
      <c r="G8" s="95">
        <f>E8*F8</f>
        <v>247.93600000000004</v>
      </c>
      <c r="H8" s="90"/>
    </row>
    <row r="9" spans="1:8" s="86" customFormat="1" ht="25.5" x14ac:dyDescent="0.2">
      <c r="A9" s="92">
        <f>A8+1</f>
        <v>4</v>
      </c>
      <c r="B9" s="92" t="s">
        <v>171</v>
      </c>
      <c r="C9" s="93" t="s">
        <v>177</v>
      </c>
      <c r="D9" s="92" t="s">
        <v>173</v>
      </c>
      <c r="E9" s="94">
        <v>20.6</v>
      </c>
      <c r="F9" s="95"/>
      <c r="G9" s="95"/>
      <c r="H9" s="85"/>
    </row>
    <row r="10" spans="1:8" s="86" customFormat="1" ht="25.5" x14ac:dyDescent="0.2">
      <c r="A10" s="92">
        <f>A9+1</f>
        <v>5</v>
      </c>
      <c r="B10" s="92" t="s">
        <v>171</v>
      </c>
      <c r="C10" s="93" t="s">
        <v>178</v>
      </c>
      <c r="D10" s="92" t="s">
        <v>173</v>
      </c>
      <c r="E10" s="94">
        <v>20.6</v>
      </c>
      <c r="F10" s="95"/>
      <c r="G10" s="95"/>
      <c r="H10" s="85"/>
    </row>
    <row r="11" spans="1:8" ht="15" x14ac:dyDescent="0.2">
      <c r="A11" s="87"/>
      <c r="B11" s="88" t="s">
        <v>179</v>
      </c>
      <c r="C11" s="88"/>
      <c r="D11" s="88"/>
      <c r="E11" s="88"/>
      <c r="F11" s="88"/>
      <c r="G11" s="89" t="e">
        <f>SUM(#REF!)</f>
        <v>#REF!</v>
      </c>
      <c r="H11" s="90"/>
    </row>
    <row r="12" spans="1:8" ht="25.5" x14ac:dyDescent="0.2">
      <c r="A12" s="97">
        <v>6</v>
      </c>
      <c r="B12" s="97" t="s">
        <v>171</v>
      </c>
      <c r="C12" s="98" t="s">
        <v>180</v>
      </c>
      <c r="D12" s="97" t="s">
        <v>9</v>
      </c>
      <c r="E12" s="99">
        <v>11</v>
      </c>
      <c r="F12" s="100"/>
      <c r="G12" s="89"/>
      <c r="H12" s="90"/>
    </row>
    <row r="13" spans="1:8" ht="15" x14ac:dyDescent="0.2">
      <c r="A13" s="97">
        <f t="shared" ref="A13:A19" si="0">A12+1</f>
        <v>7</v>
      </c>
      <c r="B13" s="97" t="s">
        <v>171</v>
      </c>
      <c r="C13" s="98" t="s">
        <v>181</v>
      </c>
      <c r="D13" s="97" t="s">
        <v>9</v>
      </c>
      <c r="E13" s="99">
        <v>4.5999999999999996</v>
      </c>
      <c r="F13" s="100"/>
      <c r="G13" s="89"/>
      <c r="H13" s="90"/>
    </row>
    <row r="14" spans="1:8" ht="15" x14ac:dyDescent="0.2">
      <c r="A14" s="97">
        <f t="shared" si="0"/>
        <v>8</v>
      </c>
      <c r="B14" s="97" t="s">
        <v>171</v>
      </c>
      <c r="C14" s="98" t="s">
        <v>182</v>
      </c>
      <c r="D14" s="97" t="s">
        <v>183</v>
      </c>
      <c r="E14" s="99">
        <v>4</v>
      </c>
      <c r="F14" s="100"/>
      <c r="G14" s="89"/>
      <c r="H14" s="90"/>
    </row>
    <row r="15" spans="1:8" ht="15" x14ac:dyDescent="0.2">
      <c r="A15" s="97">
        <f t="shared" si="0"/>
        <v>9</v>
      </c>
      <c r="B15" s="97" t="s">
        <v>171</v>
      </c>
      <c r="C15" s="98" t="s">
        <v>184</v>
      </c>
      <c r="D15" s="97" t="s">
        <v>183</v>
      </c>
      <c r="E15" s="99">
        <v>2</v>
      </c>
      <c r="F15" s="100"/>
      <c r="G15" s="89"/>
      <c r="H15" s="90"/>
    </row>
    <row r="16" spans="1:8" ht="15" x14ac:dyDescent="0.2">
      <c r="A16" s="97">
        <f t="shared" si="0"/>
        <v>10</v>
      </c>
      <c r="B16" s="97" t="s">
        <v>171</v>
      </c>
      <c r="C16" s="98" t="s">
        <v>185</v>
      </c>
      <c r="D16" s="97" t="s">
        <v>183</v>
      </c>
      <c r="E16" s="99">
        <v>2</v>
      </c>
      <c r="F16" s="100"/>
      <c r="G16" s="89"/>
      <c r="H16" s="90"/>
    </row>
    <row r="17" spans="1:8" ht="25.5" x14ac:dyDescent="0.2">
      <c r="A17" s="97">
        <f t="shared" si="0"/>
        <v>11</v>
      </c>
      <c r="B17" s="97" t="s">
        <v>171</v>
      </c>
      <c r="C17" s="98" t="s">
        <v>186</v>
      </c>
      <c r="D17" s="97" t="s">
        <v>13</v>
      </c>
      <c r="E17" s="99">
        <v>1</v>
      </c>
      <c r="F17" s="100"/>
      <c r="G17" s="89"/>
      <c r="H17" s="90"/>
    </row>
    <row r="18" spans="1:8" ht="25.5" x14ac:dyDescent="0.2">
      <c r="A18" s="97">
        <f t="shared" si="0"/>
        <v>12</v>
      </c>
      <c r="B18" s="97" t="s">
        <v>171</v>
      </c>
      <c r="C18" s="98" t="s">
        <v>187</v>
      </c>
      <c r="D18" s="97" t="s">
        <v>9</v>
      </c>
      <c r="E18" s="99">
        <v>12.5</v>
      </c>
      <c r="F18" s="100"/>
      <c r="G18" s="89"/>
      <c r="H18" s="90"/>
    </row>
    <row r="19" spans="1:8" ht="15" x14ac:dyDescent="0.2">
      <c r="A19" s="97">
        <f t="shared" si="0"/>
        <v>13</v>
      </c>
      <c r="B19" s="97" t="s">
        <v>171</v>
      </c>
      <c r="C19" s="98" t="s">
        <v>188</v>
      </c>
      <c r="D19" s="97" t="s">
        <v>9</v>
      </c>
      <c r="E19" s="99">
        <v>15.6</v>
      </c>
      <c r="F19" s="100"/>
      <c r="G19" s="89"/>
      <c r="H19" s="90"/>
    </row>
    <row r="20" spans="1:8" ht="19.5" customHeight="1" x14ac:dyDescent="0.2">
      <c r="A20" s="101"/>
      <c r="B20" s="102"/>
      <c r="C20" s="103"/>
      <c r="D20" s="104"/>
      <c r="E20" s="104"/>
      <c r="F20" s="104"/>
      <c r="G20" s="105" t="e">
        <f>#REF!+#REF!+#REF!</f>
        <v>#REF!</v>
      </c>
      <c r="H20" s="90"/>
    </row>
    <row r="21" spans="1:8" ht="19.5" customHeight="1" x14ac:dyDescent="0.2">
      <c r="A21" s="101"/>
      <c r="B21" s="102"/>
      <c r="C21" s="103"/>
      <c r="D21" s="104"/>
      <c r="E21" s="104"/>
      <c r="F21" s="104"/>
      <c r="G21" s="106" t="e">
        <f>0.23*G20</f>
        <v>#REF!</v>
      </c>
      <c r="H21" s="90"/>
    </row>
    <row r="22" spans="1:8" ht="19.5" customHeight="1" x14ac:dyDescent="0.2">
      <c r="A22" s="101"/>
      <c r="B22" s="102"/>
      <c r="C22" s="103"/>
      <c r="D22" s="104"/>
      <c r="E22" s="104"/>
      <c r="F22" s="104"/>
      <c r="G22" s="106" t="e">
        <f>G20+G21</f>
        <v>#REF!</v>
      </c>
      <c r="H22" s="90"/>
    </row>
    <row r="23" spans="1:8" x14ac:dyDescent="0.2">
      <c r="A23" s="101"/>
      <c r="B23" s="102"/>
      <c r="C23" s="103"/>
      <c r="D23" s="103"/>
      <c r="E23" s="101"/>
      <c r="F23" s="107"/>
      <c r="G23" s="108"/>
      <c r="H23" s="90"/>
    </row>
    <row r="24" spans="1:8" x14ac:dyDescent="0.2">
      <c r="A24" s="101"/>
      <c r="B24" s="102"/>
      <c r="C24" s="103"/>
      <c r="D24" s="103"/>
      <c r="E24" s="101"/>
      <c r="F24" s="107"/>
      <c r="G24" s="108"/>
      <c r="H24" s="90"/>
    </row>
    <row r="25" spans="1:8" x14ac:dyDescent="0.2">
      <c r="A25" s="101"/>
      <c r="B25" s="102"/>
      <c r="C25" s="103"/>
      <c r="D25" s="103"/>
      <c r="E25" s="101"/>
      <c r="F25" s="107"/>
      <c r="G25" s="108"/>
      <c r="H25" s="90"/>
    </row>
    <row r="26" spans="1:8" x14ac:dyDescent="0.2">
      <c r="A26" s="101"/>
      <c r="B26" s="102"/>
      <c r="C26" s="103"/>
      <c r="D26" s="103"/>
      <c r="E26" s="101"/>
      <c r="F26" s="107"/>
      <c r="G26" s="108"/>
      <c r="H26" s="90"/>
    </row>
    <row r="27" spans="1:8" x14ac:dyDescent="0.2">
      <c r="A27" s="101"/>
      <c r="B27" s="102"/>
      <c r="C27" s="103"/>
      <c r="D27" s="103"/>
      <c r="E27" s="101"/>
      <c r="F27" s="107"/>
      <c r="G27" s="108"/>
      <c r="H27" s="90"/>
    </row>
    <row r="28" spans="1:8" x14ac:dyDescent="0.2">
      <c r="A28" s="101"/>
      <c r="B28" s="102"/>
      <c r="C28" s="103"/>
      <c r="D28" s="103"/>
      <c r="E28" s="101"/>
      <c r="F28" s="109"/>
      <c r="G28" s="108"/>
      <c r="H28" s="90"/>
    </row>
    <row r="29" spans="1:8" x14ac:dyDescent="0.2">
      <c r="A29" s="101"/>
      <c r="B29" s="102"/>
      <c r="C29" s="103"/>
      <c r="D29" s="103"/>
      <c r="E29" s="101"/>
      <c r="F29" s="109"/>
      <c r="G29" s="108"/>
      <c r="H29" s="90"/>
    </row>
    <row r="30" spans="1:8" x14ac:dyDescent="0.2">
      <c r="A30" s="101"/>
      <c r="B30" s="102"/>
      <c r="C30" s="103"/>
      <c r="D30" s="103"/>
      <c r="E30" s="101"/>
      <c r="F30" s="109"/>
      <c r="G30" s="108"/>
      <c r="H30" s="90"/>
    </row>
    <row r="31" spans="1:8" x14ac:dyDescent="0.2">
      <c r="A31" s="101"/>
      <c r="B31" s="102"/>
      <c r="C31" s="103"/>
      <c r="D31" s="103"/>
      <c r="E31" s="101"/>
      <c r="F31" s="109"/>
      <c r="G31" s="108"/>
      <c r="H31" s="90"/>
    </row>
    <row r="32" spans="1:8" x14ac:dyDescent="0.2">
      <c r="A32" s="101"/>
      <c r="B32" s="102"/>
      <c r="C32" s="103"/>
      <c r="D32" s="103"/>
      <c r="E32" s="101"/>
      <c r="F32" s="109"/>
      <c r="G32" s="108"/>
      <c r="H32" s="90"/>
    </row>
    <row r="33" spans="1:8" x14ac:dyDescent="0.2">
      <c r="A33" s="101"/>
      <c r="B33" s="102"/>
      <c r="C33" s="103"/>
      <c r="D33" s="103"/>
      <c r="E33" s="101"/>
      <c r="F33" s="109"/>
      <c r="G33" s="108"/>
      <c r="H33" s="90"/>
    </row>
    <row r="34" spans="1:8" x14ac:dyDescent="0.2">
      <c r="A34" s="101"/>
      <c r="B34" s="102"/>
      <c r="C34" s="103"/>
      <c r="D34" s="103"/>
      <c r="E34" s="101"/>
      <c r="F34" s="109"/>
      <c r="G34" s="108"/>
      <c r="H34" s="90"/>
    </row>
    <row r="35" spans="1:8" x14ac:dyDescent="0.2">
      <c r="A35" s="101"/>
      <c r="B35" s="102"/>
      <c r="C35" s="103"/>
      <c r="D35" s="103"/>
      <c r="E35" s="101"/>
      <c r="F35" s="109"/>
      <c r="G35" s="108"/>
      <c r="H35" s="90"/>
    </row>
    <row r="36" spans="1:8" x14ac:dyDescent="0.2">
      <c r="A36" s="101"/>
      <c r="B36" s="102"/>
      <c r="C36" s="103"/>
      <c r="D36" s="103"/>
      <c r="E36" s="101"/>
      <c r="F36" s="109"/>
      <c r="G36" s="108"/>
      <c r="H36" s="90"/>
    </row>
    <row r="37" spans="1:8" x14ac:dyDescent="0.2">
      <c r="A37" s="101"/>
      <c r="B37" s="102"/>
      <c r="C37" s="103"/>
      <c r="D37" s="103"/>
      <c r="E37" s="101"/>
      <c r="F37" s="109"/>
      <c r="G37" s="108"/>
      <c r="H37" s="90"/>
    </row>
    <row r="38" spans="1:8" x14ac:dyDescent="0.2">
      <c r="A38" s="101"/>
      <c r="B38" s="102"/>
      <c r="C38" s="103"/>
      <c r="D38" s="103"/>
      <c r="E38" s="101"/>
      <c r="F38" s="109"/>
      <c r="G38" s="108"/>
      <c r="H38" s="90"/>
    </row>
    <row r="39" spans="1:8" x14ac:dyDescent="0.2">
      <c r="A39" s="101"/>
      <c r="B39" s="102"/>
      <c r="C39" s="103"/>
      <c r="D39" s="103"/>
      <c r="E39" s="101"/>
      <c r="F39" s="109"/>
      <c r="G39" s="108"/>
      <c r="H39" s="90"/>
    </row>
    <row r="40" spans="1:8" x14ac:dyDescent="0.2">
      <c r="A40" s="101"/>
      <c r="B40" s="102"/>
      <c r="C40" s="103"/>
      <c r="D40" s="103"/>
      <c r="E40" s="101"/>
      <c r="F40" s="109"/>
      <c r="G40" s="108"/>
      <c r="H40" s="90"/>
    </row>
    <row r="41" spans="1:8" x14ac:dyDescent="0.2">
      <c r="A41" s="101"/>
      <c r="B41" s="102"/>
      <c r="C41" s="103"/>
      <c r="D41" s="103"/>
      <c r="E41" s="101"/>
      <c r="F41" s="109"/>
      <c r="G41" s="108"/>
      <c r="H41" s="90"/>
    </row>
    <row r="42" spans="1:8" x14ac:dyDescent="0.2">
      <c r="A42" s="101"/>
      <c r="B42" s="102"/>
      <c r="C42" s="103"/>
      <c r="D42" s="103"/>
      <c r="E42" s="101"/>
      <c r="F42" s="109"/>
      <c r="G42" s="108"/>
      <c r="H42" s="90"/>
    </row>
    <row r="43" spans="1:8" x14ac:dyDescent="0.2">
      <c r="A43" s="101"/>
      <c r="B43" s="102"/>
      <c r="C43" s="103"/>
      <c r="D43" s="103"/>
      <c r="E43" s="101"/>
      <c r="F43" s="109"/>
      <c r="G43" s="108"/>
      <c r="H43" s="90"/>
    </row>
    <row r="44" spans="1:8" x14ac:dyDescent="0.2">
      <c r="A44" s="101"/>
      <c r="B44" s="102"/>
      <c r="C44" s="103"/>
      <c r="D44" s="103"/>
      <c r="E44" s="101"/>
      <c r="F44" s="109"/>
      <c r="G44" s="108"/>
      <c r="H44" s="90"/>
    </row>
    <row r="45" spans="1:8" x14ac:dyDescent="0.2">
      <c r="A45" s="101"/>
      <c r="B45" s="102"/>
      <c r="C45" s="103"/>
      <c r="D45" s="103"/>
      <c r="E45" s="101"/>
      <c r="F45" s="109"/>
      <c r="G45" s="108"/>
      <c r="H45" s="90"/>
    </row>
    <row r="46" spans="1:8" x14ac:dyDescent="0.2">
      <c r="A46" s="101"/>
      <c r="B46" s="102"/>
      <c r="C46" s="103"/>
      <c r="D46" s="103"/>
      <c r="E46" s="101"/>
      <c r="F46" s="109"/>
      <c r="G46" s="108"/>
      <c r="H46" s="90"/>
    </row>
    <row r="47" spans="1:8" x14ac:dyDescent="0.2">
      <c r="A47" s="101"/>
      <c r="B47" s="102"/>
      <c r="C47" s="103"/>
      <c r="D47" s="103"/>
      <c r="E47" s="101"/>
      <c r="F47" s="109"/>
      <c r="G47" s="108"/>
      <c r="H47" s="90"/>
    </row>
    <row r="48" spans="1:8" x14ac:dyDescent="0.2">
      <c r="A48" s="101"/>
      <c r="B48" s="102"/>
      <c r="C48" s="103"/>
      <c r="D48" s="103"/>
      <c r="E48" s="101"/>
      <c r="F48" s="109"/>
      <c r="G48" s="108"/>
      <c r="H48" s="90"/>
    </row>
    <row r="49" spans="1:8" x14ac:dyDescent="0.2">
      <c r="A49" s="101"/>
      <c r="B49" s="102"/>
      <c r="C49" s="103"/>
      <c r="D49" s="103"/>
      <c r="E49" s="101"/>
      <c r="F49" s="109"/>
      <c r="G49" s="108"/>
      <c r="H49" s="90"/>
    </row>
    <row r="50" spans="1:8" x14ac:dyDescent="0.2">
      <c r="A50" s="101"/>
      <c r="B50" s="102"/>
      <c r="C50" s="103"/>
      <c r="D50" s="103"/>
      <c r="E50" s="101"/>
      <c r="F50" s="109"/>
      <c r="G50" s="108"/>
      <c r="H50" s="90"/>
    </row>
    <row r="51" spans="1:8" x14ac:dyDescent="0.2">
      <c r="A51" s="101"/>
      <c r="B51" s="102"/>
      <c r="C51" s="103"/>
      <c r="D51" s="103"/>
      <c r="E51" s="101"/>
      <c r="F51" s="109"/>
      <c r="G51" s="108"/>
      <c r="H51" s="90"/>
    </row>
    <row r="52" spans="1:8" x14ac:dyDescent="0.2">
      <c r="A52" s="101"/>
      <c r="B52" s="102"/>
      <c r="C52" s="103"/>
      <c r="D52" s="103"/>
      <c r="E52" s="101"/>
      <c r="F52" s="109"/>
      <c r="G52" s="108"/>
      <c r="H52" s="90"/>
    </row>
    <row r="53" spans="1:8" x14ac:dyDescent="0.2">
      <c r="A53" s="101"/>
      <c r="B53" s="102"/>
      <c r="C53" s="103"/>
      <c r="D53" s="103"/>
      <c r="E53" s="101"/>
      <c r="F53" s="109"/>
      <c r="G53" s="108"/>
      <c r="H53" s="90"/>
    </row>
    <row r="54" spans="1:8" x14ac:dyDescent="0.2">
      <c r="A54" s="101"/>
      <c r="B54" s="102"/>
      <c r="C54" s="103"/>
      <c r="D54" s="103"/>
      <c r="E54" s="101"/>
      <c r="F54" s="109"/>
      <c r="G54" s="108"/>
      <c r="H54" s="90"/>
    </row>
    <row r="55" spans="1:8" x14ac:dyDescent="0.2">
      <c r="A55" s="101"/>
      <c r="B55" s="102"/>
      <c r="C55" s="103"/>
      <c r="D55" s="103"/>
      <c r="E55" s="101"/>
      <c r="F55" s="109"/>
      <c r="G55" s="108"/>
      <c r="H55" s="90"/>
    </row>
    <row r="56" spans="1:8" x14ac:dyDescent="0.2">
      <c r="A56" s="101"/>
      <c r="B56" s="102"/>
      <c r="C56" s="103"/>
      <c r="D56" s="103"/>
      <c r="E56" s="101"/>
      <c r="F56" s="109"/>
      <c r="G56" s="108"/>
      <c r="H56" s="90"/>
    </row>
    <row r="57" spans="1:8" x14ac:dyDescent="0.2">
      <c r="A57" s="101"/>
      <c r="B57" s="102"/>
      <c r="C57" s="103"/>
      <c r="D57" s="103"/>
      <c r="E57" s="101"/>
      <c r="F57" s="109"/>
      <c r="G57" s="108"/>
      <c r="H57" s="90"/>
    </row>
    <row r="58" spans="1:8" x14ac:dyDescent="0.2">
      <c r="A58" s="101"/>
      <c r="B58" s="102"/>
      <c r="C58" s="103"/>
      <c r="D58" s="103"/>
      <c r="E58" s="101"/>
      <c r="F58" s="109"/>
      <c r="G58" s="108"/>
      <c r="H58" s="90"/>
    </row>
    <row r="59" spans="1:8" x14ac:dyDescent="0.2">
      <c r="A59" s="101"/>
      <c r="B59" s="102"/>
      <c r="C59" s="103"/>
      <c r="D59" s="103"/>
      <c r="E59" s="101"/>
      <c r="F59" s="109"/>
      <c r="G59" s="108"/>
      <c r="H59" s="90"/>
    </row>
    <row r="60" spans="1:8" x14ac:dyDescent="0.2">
      <c r="A60" s="101"/>
      <c r="B60" s="102"/>
      <c r="C60" s="103"/>
      <c r="D60" s="103"/>
      <c r="E60" s="101"/>
      <c r="F60" s="109"/>
      <c r="G60" s="108"/>
      <c r="H60" s="90"/>
    </row>
    <row r="61" spans="1:8" x14ac:dyDescent="0.2">
      <c r="A61" s="101"/>
      <c r="B61" s="102"/>
      <c r="C61" s="103"/>
      <c r="D61" s="103"/>
      <c r="E61" s="101"/>
      <c r="F61" s="109"/>
      <c r="G61" s="108"/>
      <c r="H61" s="90"/>
    </row>
    <row r="62" spans="1:8" x14ac:dyDescent="0.2">
      <c r="A62" s="101"/>
      <c r="B62" s="102"/>
      <c r="C62" s="103"/>
      <c r="D62" s="103"/>
      <c r="E62" s="101"/>
      <c r="F62" s="109"/>
      <c r="G62" s="108"/>
      <c r="H62" s="90"/>
    </row>
    <row r="63" spans="1:8" x14ac:dyDescent="0.2">
      <c r="A63" s="101"/>
      <c r="B63" s="102"/>
      <c r="C63" s="103"/>
      <c r="D63" s="103"/>
      <c r="E63" s="101"/>
      <c r="F63" s="109"/>
      <c r="G63" s="108"/>
      <c r="H63" s="90"/>
    </row>
    <row r="64" spans="1:8" x14ac:dyDescent="0.2">
      <c r="A64" s="101"/>
      <c r="B64" s="102"/>
      <c r="C64" s="103"/>
      <c r="D64" s="103"/>
      <c r="E64" s="101"/>
      <c r="F64" s="109"/>
      <c r="G64" s="108"/>
      <c r="H64" s="90"/>
    </row>
    <row r="65" spans="1:8" x14ac:dyDescent="0.2">
      <c r="A65" s="101"/>
      <c r="B65" s="102"/>
      <c r="C65" s="103"/>
      <c r="D65" s="103"/>
      <c r="E65" s="101"/>
      <c r="F65" s="109"/>
      <c r="G65" s="108"/>
      <c r="H65" s="90"/>
    </row>
    <row r="66" spans="1:8" x14ac:dyDescent="0.2">
      <c r="A66" s="101"/>
      <c r="B66" s="102"/>
      <c r="C66" s="103"/>
      <c r="D66" s="103"/>
      <c r="E66" s="101"/>
      <c r="F66" s="109"/>
      <c r="G66" s="108"/>
      <c r="H66" s="90"/>
    </row>
    <row r="67" spans="1:8" x14ac:dyDescent="0.2">
      <c r="A67" s="101"/>
      <c r="B67" s="102"/>
      <c r="C67" s="103"/>
      <c r="D67" s="103"/>
      <c r="E67" s="101"/>
      <c r="F67" s="109"/>
      <c r="G67" s="108"/>
      <c r="H67" s="90"/>
    </row>
    <row r="68" spans="1:8" x14ac:dyDescent="0.2">
      <c r="A68" s="101"/>
      <c r="B68" s="102"/>
      <c r="C68" s="103"/>
      <c r="D68" s="103"/>
      <c r="E68" s="101"/>
      <c r="F68" s="109"/>
      <c r="G68" s="108"/>
      <c r="H68" s="90"/>
    </row>
    <row r="69" spans="1:8" x14ac:dyDescent="0.2">
      <c r="A69" s="101"/>
      <c r="B69" s="102"/>
      <c r="C69" s="103"/>
      <c r="D69" s="103"/>
      <c r="E69" s="101"/>
      <c r="F69" s="109"/>
      <c r="G69" s="108"/>
      <c r="H69" s="90"/>
    </row>
    <row r="70" spans="1:8" x14ac:dyDescent="0.2">
      <c r="A70" s="101"/>
      <c r="B70" s="102"/>
      <c r="C70" s="103"/>
      <c r="D70" s="103"/>
      <c r="E70" s="101"/>
      <c r="F70" s="109"/>
      <c r="G70" s="108"/>
      <c r="H70" s="90"/>
    </row>
    <row r="71" spans="1:8" x14ac:dyDescent="0.2">
      <c r="A71" s="101"/>
      <c r="B71" s="102"/>
      <c r="C71" s="103"/>
      <c r="D71" s="103"/>
      <c r="E71" s="101"/>
      <c r="F71" s="109"/>
      <c r="G71" s="108"/>
      <c r="H71" s="90"/>
    </row>
    <row r="72" spans="1:8" x14ac:dyDescent="0.2">
      <c r="A72" s="101"/>
      <c r="B72" s="102"/>
      <c r="C72" s="103"/>
      <c r="D72" s="103"/>
      <c r="E72" s="101"/>
      <c r="F72" s="109"/>
      <c r="G72" s="108"/>
      <c r="H72" s="90"/>
    </row>
    <row r="73" spans="1:8" x14ac:dyDescent="0.2">
      <c r="A73" s="101"/>
      <c r="B73" s="102"/>
      <c r="C73" s="103"/>
      <c r="D73" s="103"/>
      <c r="E73" s="101"/>
      <c r="F73" s="109"/>
      <c r="G73" s="108"/>
      <c r="H73" s="90"/>
    </row>
    <row r="74" spans="1:8" x14ac:dyDescent="0.2">
      <c r="A74" s="101"/>
      <c r="B74" s="102"/>
      <c r="C74" s="103"/>
      <c r="D74" s="103"/>
      <c r="E74" s="101"/>
      <c r="F74" s="109"/>
      <c r="G74" s="108"/>
      <c r="H74" s="90"/>
    </row>
    <row r="75" spans="1:8" x14ac:dyDescent="0.2">
      <c r="A75" s="101"/>
      <c r="B75" s="102"/>
      <c r="C75" s="103"/>
      <c r="D75" s="103"/>
      <c r="E75" s="101"/>
      <c r="F75" s="109"/>
      <c r="G75" s="108"/>
      <c r="H75" s="90"/>
    </row>
    <row r="76" spans="1:8" x14ac:dyDescent="0.2">
      <c r="A76" s="101"/>
      <c r="B76" s="102"/>
      <c r="C76" s="103"/>
      <c r="D76" s="103"/>
      <c r="E76" s="101"/>
      <c r="F76" s="109"/>
      <c r="G76" s="108"/>
      <c r="H76" s="90"/>
    </row>
    <row r="77" spans="1:8" x14ac:dyDescent="0.2">
      <c r="A77" s="101"/>
      <c r="B77" s="102"/>
      <c r="C77" s="103"/>
      <c r="D77" s="103"/>
      <c r="E77" s="101"/>
      <c r="F77" s="109"/>
      <c r="G77" s="108"/>
      <c r="H77" s="90"/>
    </row>
    <row r="78" spans="1:8" x14ac:dyDescent="0.2">
      <c r="A78" s="101"/>
      <c r="B78" s="102"/>
      <c r="C78" s="103"/>
      <c r="D78" s="103"/>
      <c r="E78" s="101"/>
      <c r="F78" s="109"/>
      <c r="G78" s="108"/>
      <c r="H78" s="90"/>
    </row>
    <row r="79" spans="1:8" x14ac:dyDescent="0.2">
      <c r="A79" s="101"/>
      <c r="B79" s="102"/>
      <c r="C79" s="103"/>
      <c r="D79" s="103"/>
      <c r="E79" s="101"/>
      <c r="F79" s="109"/>
      <c r="G79" s="108"/>
      <c r="H79" s="90"/>
    </row>
    <row r="80" spans="1:8" x14ac:dyDescent="0.2">
      <c r="A80" s="101"/>
      <c r="B80" s="102"/>
      <c r="C80" s="103"/>
      <c r="D80" s="103"/>
      <c r="E80" s="101"/>
      <c r="F80" s="109"/>
      <c r="G80" s="108"/>
      <c r="H80" s="90"/>
    </row>
    <row r="81" spans="1:8" x14ac:dyDescent="0.2">
      <c r="A81" s="101"/>
      <c r="B81" s="102"/>
      <c r="C81" s="103"/>
      <c r="D81" s="103"/>
      <c r="E81" s="101"/>
      <c r="F81" s="109"/>
      <c r="G81" s="108"/>
      <c r="H81" s="90"/>
    </row>
    <row r="82" spans="1:8" x14ac:dyDescent="0.2">
      <c r="A82" s="101"/>
      <c r="B82" s="102"/>
      <c r="C82" s="103"/>
      <c r="D82" s="103"/>
      <c r="E82" s="101"/>
      <c r="F82" s="109"/>
      <c r="G82" s="108"/>
      <c r="H82" s="90"/>
    </row>
    <row r="83" spans="1:8" x14ac:dyDescent="0.2">
      <c r="A83" s="101"/>
      <c r="B83" s="102"/>
      <c r="C83" s="103"/>
      <c r="D83" s="103"/>
      <c r="E83" s="101"/>
      <c r="F83" s="109"/>
      <c r="G83" s="108"/>
      <c r="H83" s="90"/>
    </row>
    <row r="84" spans="1:8" x14ac:dyDescent="0.2">
      <c r="A84" s="101"/>
      <c r="B84" s="102"/>
      <c r="C84" s="103"/>
      <c r="D84" s="103"/>
      <c r="E84" s="101"/>
      <c r="F84" s="109"/>
      <c r="G84" s="108"/>
      <c r="H84" s="90"/>
    </row>
    <row r="85" spans="1:8" x14ac:dyDescent="0.2">
      <c r="A85" s="101"/>
      <c r="B85" s="102"/>
      <c r="C85" s="103"/>
      <c r="D85" s="103"/>
      <c r="E85" s="101"/>
      <c r="F85" s="109"/>
      <c r="G85" s="108"/>
      <c r="H85" s="90"/>
    </row>
    <row r="86" spans="1:8" x14ac:dyDescent="0.2">
      <c r="A86" s="101"/>
      <c r="B86" s="102"/>
      <c r="C86" s="103"/>
      <c r="D86" s="103"/>
      <c r="E86" s="101"/>
      <c r="F86" s="109"/>
      <c r="G86" s="108"/>
      <c r="H86" s="90"/>
    </row>
    <row r="87" spans="1:8" x14ac:dyDescent="0.2">
      <c r="A87" s="101"/>
      <c r="B87" s="102"/>
      <c r="C87" s="103"/>
      <c r="D87" s="103"/>
      <c r="E87" s="101"/>
      <c r="F87" s="109"/>
      <c r="G87" s="108"/>
      <c r="H87" s="90"/>
    </row>
    <row r="88" spans="1:8" x14ac:dyDescent="0.2">
      <c r="A88" s="101"/>
      <c r="B88" s="102"/>
      <c r="C88" s="103"/>
      <c r="D88" s="103"/>
      <c r="E88" s="101"/>
      <c r="F88" s="109"/>
      <c r="G88" s="108"/>
      <c r="H88" s="90"/>
    </row>
    <row r="89" spans="1:8" x14ac:dyDescent="0.2">
      <c r="A89" s="101"/>
      <c r="B89" s="102"/>
      <c r="C89" s="103"/>
      <c r="D89" s="103"/>
      <c r="E89" s="101"/>
      <c r="F89" s="109"/>
      <c r="G89" s="108"/>
      <c r="H89" s="90"/>
    </row>
    <row r="90" spans="1:8" x14ac:dyDescent="0.2">
      <c r="A90" s="101"/>
      <c r="B90" s="102"/>
      <c r="C90" s="103"/>
      <c r="D90" s="103"/>
      <c r="E90" s="101"/>
      <c r="F90" s="109"/>
      <c r="G90" s="108"/>
      <c r="H90" s="90"/>
    </row>
    <row r="91" spans="1:8" x14ac:dyDescent="0.2">
      <c r="A91" s="101"/>
      <c r="B91" s="102"/>
      <c r="C91" s="103"/>
      <c r="D91" s="103"/>
      <c r="E91" s="101"/>
      <c r="F91" s="109"/>
      <c r="G91" s="108"/>
      <c r="H91" s="90"/>
    </row>
    <row r="92" spans="1:8" x14ac:dyDescent="0.2">
      <c r="A92" s="101"/>
      <c r="B92" s="102"/>
      <c r="C92" s="103"/>
      <c r="D92" s="103"/>
      <c r="E92" s="101"/>
      <c r="F92" s="109"/>
      <c r="G92" s="108"/>
      <c r="H92" s="90"/>
    </row>
    <row r="93" spans="1:8" x14ac:dyDescent="0.2">
      <c r="A93" s="101"/>
      <c r="B93" s="102"/>
      <c r="C93" s="103"/>
      <c r="D93" s="103"/>
      <c r="E93" s="101"/>
      <c r="F93" s="109"/>
      <c r="G93" s="108"/>
      <c r="H93" s="90"/>
    </row>
    <row r="94" spans="1:8" x14ac:dyDescent="0.2">
      <c r="A94" s="101"/>
      <c r="B94" s="102"/>
      <c r="C94" s="103"/>
      <c r="D94" s="103"/>
      <c r="E94" s="101"/>
      <c r="F94" s="109"/>
      <c r="G94" s="108"/>
      <c r="H94" s="90"/>
    </row>
    <row r="95" spans="1:8" x14ac:dyDescent="0.2">
      <c r="A95" s="101"/>
      <c r="B95" s="102"/>
      <c r="C95" s="103"/>
      <c r="D95" s="103"/>
      <c r="E95" s="101"/>
      <c r="F95" s="109"/>
      <c r="G95" s="108"/>
      <c r="H95" s="90"/>
    </row>
    <row r="96" spans="1:8" x14ac:dyDescent="0.2">
      <c r="A96" s="101"/>
      <c r="B96" s="102"/>
      <c r="C96" s="103"/>
      <c r="D96" s="103"/>
      <c r="E96" s="101"/>
      <c r="F96" s="109"/>
      <c r="G96" s="108"/>
      <c r="H96" s="90"/>
    </row>
    <row r="97" spans="1:8" x14ac:dyDescent="0.2">
      <c r="A97" s="101"/>
      <c r="B97" s="102"/>
      <c r="C97" s="103"/>
      <c r="D97" s="103"/>
      <c r="E97" s="101"/>
      <c r="F97" s="109"/>
      <c r="G97" s="108"/>
      <c r="H97" s="90"/>
    </row>
    <row r="98" spans="1:8" x14ac:dyDescent="0.2">
      <c r="A98" s="101"/>
      <c r="B98" s="102"/>
      <c r="C98" s="103"/>
      <c r="D98" s="103"/>
      <c r="E98" s="101"/>
      <c r="F98" s="109"/>
      <c r="G98" s="108"/>
      <c r="H98" s="90"/>
    </row>
    <row r="99" spans="1:8" x14ac:dyDescent="0.2">
      <c r="A99" s="101"/>
      <c r="B99" s="102"/>
      <c r="C99" s="103"/>
      <c r="D99" s="103"/>
      <c r="E99" s="101"/>
      <c r="F99" s="109"/>
      <c r="G99" s="108"/>
      <c r="H99" s="90"/>
    </row>
    <row r="100" spans="1:8" x14ac:dyDescent="0.2">
      <c r="A100" s="101"/>
      <c r="B100" s="102"/>
      <c r="C100" s="103"/>
      <c r="D100" s="103"/>
      <c r="E100" s="101"/>
      <c r="F100" s="109"/>
      <c r="G100" s="108"/>
      <c r="H100" s="90"/>
    </row>
    <row r="101" spans="1:8" x14ac:dyDescent="0.2">
      <c r="A101" s="101"/>
      <c r="B101" s="102"/>
      <c r="C101" s="103"/>
      <c r="D101" s="103"/>
      <c r="E101" s="101"/>
      <c r="F101" s="109"/>
      <c r="G101" s="108"/>
      <c r="H101" s="90"/>
    </row>
    <row r="102" spans="1:8" x14ac:dyDescent="0.2">
      <c r="A102" s="101"/>
      <c r="B102" s="102"/>
      <c r="C102" s="103"/>
      <c r="D102" s="103"/>
      <c r="E102" s="101"/>
      <c r="F102" s="109"/>
      <c r="G102" s="108"/>
      <c r="H102" s="90"/>
    </row>
    <row r="103" spans="1:8" x14ac:dyDescent="0.2">
      <c r="A103" s="101"/>
      <c r="B103" s="102"/>
      <c r="C103" s="103"/>
      <c r="D103" s="103"/>
      <c r="E103" s="101"/>
      <c r="F103" s="109"/>
      <c r="G103" s="108"/>
      <c r="H103" s="90"/>
    </row>
    <row r="104" spans="1:8" x14ac:dyDescent="0.2">
      <c r="A104" s="101"/>
      <c r="B104" s="102"/>
      <c r="C104" s="103"/>
      <c r="D104" s="103"/>
      <c r="E104" s="101"/>
      <c r="F104" s="109"/>
      <c r="G104" s="108"/>
      <c r="H104" s="90"/>
    </row>
    <row r="105" spans="1:8" x14ac:dyDescent="0.2">
      <c r="A105" s="101"/>
      <c r="B105" s="102"/>
      <c r="C105" s="103"/>
      <c r="D105" s="103"/>
      <c r="E105" s="101"/>
      <c r="F105" s="109"/>
      <c r="G105" s="108"/>
      <c r="H105" s="90"/>
    </row>
    <row r="106" spans="1:8" x14ac:dyDescent="0.2">
      <c r="A106" s="101"/>
      <c r="B106" s="102"/>
      <c r="C106" s="103"/>
      <c r="D106" s="103"/>
      <c r="E106" s="101"/>
      <c r="F106" s="109"/>
      <c r="G106" s="108"/>
      <c r="H106" s="90"/>
    </row>
    <row r="107" spans="1:8" x14ac:dyDescent="0.2">
      <c r="A107" s="101"/>
      <c r="B107" s="102"/>
      <c r="C107" s="103"/>
      <c r="D107" s="103"/>
      <c r="E107" s="101"/>
      <c r="F107" s="109"/>
      <c r="G107" s="108"/>
      <c r="H107" s="90"/>
    </row>
    <row r="108" spans="1:8" x14ac:dyDescent="0.2">
      <c r="A108" s="101"/>
      <c r="B108" s="102"/>
      <c r="C108" s="103"/>
      <c r="D108" s="103"/>
      <c r="E108" s="101"/>
      <c r="F108" s="109"/>
      <c r="G108" s="108"/>
      <c r="H108" s="90"/>
    </row>
    <row r="109" spans="1:8" x14ac:dyDescent="0.2">
      <c r="A109" s="101"/>
      <c r="B109" s="102"/>
      <c r="C109" s="103"/>
      <c r="D109" s="103"/>
      <c r="E109" s="101"/>
      <c r="F109" s="109"/>
      <c r="G109" s="108"/>
      <c r="H109" s="90"/>
    </row>
    <row r="110" spans="1:8" x14ac:dyDescent="0.2">
      <c r="A110" s="101"/>
      <c r="B110" s="102"/>
      <c r="C110" s="103"/>
      <c r="D110" s="103"/>
      <c r="E110" s="101"/>
      <c r="F110" s="109"/>
      <c r="G110" s="108"/>
      <c r="H110" s="90"/>
    </row>
    <row r="111" spans="1:8" x14ac:dyDescent="0.2">
      <c r="A111" s="101"/>
      <c r="B111" s="102"/>
      <c r="C111" s="103"/>
      <c r="D111" s="103"/>
      <c r="E111" s="101"/>
      <c r="F111" s="109"/>
      <c r="G111" s="108"/>
      <c r="H111" s="90"/>
    </row>
    <row r="112" spans="1:8" x14ac:dyDescent="0.2">
      <c r="A112" s="101"/>
      <c r="B112" s="102"/>
      <c r="C112" s="103"/>
      <c r="D112" s="103"/>
      <c r="E112" s="101"/>
      <c r="F112" s="109"/>
      <c r="G112" s="108"/>
      <c r="H112" s="90"/>
    </row>
    <row r="113" spans="1:8" x14ac:dyDescent="0.2">
      <c r="A113" s="101"/>
      <c r="B113" s="102"/>
      <c r="C113" s="103"/>
      <c r="D113" s="103"/>
      <c r="E113" s="101"/>
      <c r="F113" s="109"/>
      <c r="G113" s="108"/>
      <c r="H113" s="90"/>
    </row>
    <row r="114" spans="1:8" x14ac:dyDescent="0.2">
      <c r="A114" s="101"/>
      <c r="B114" s="102"/>
      <c r="C114" s="103"/>
      <c r="D114" s="103"/>
      <c r="E114" s="101"/>
      <c r="F114" s="109"/>
      <c r="G114" s="108"/>
      <c r="H114" s="90"/>
    </row>
    <row r="115" spans="1:8" x14ac:dyDescent="0.2">
      <c r="A115" s="101"/>
      <c r="B115" s="102"/>
      <c r="C115" s="103"/>
      <c r="D115" s="103"/>
      <c r="E115" s="101"/>
      <c r="F115" s="109"/>
      <c r="G115" s="108"/>
      <c r="H115" s="90"/>
    </row>
    <row r="116" spans="1:8" x14ac:dyDescent="0.2">
      <c r="A116" s="101"/>
      <c r="B116" s="102"/>
      <c r="C116" s="103"/>
      <c r="D116" s="103"/>
      <c r="E116" s="101"/>
      <c r="F116" s="109"/>
      <c r="G116" s="108"/>
      <c r="H116" s="90"/>
    </row>
    <row r="117" spans="1:8" x14ac:dyDescent="0.2">
      <c r="A117" s="101"/>
      <c r="B117" s="102"/>
      <c r="C117" s="103"/>
      <c r="D117" s="103"/>
      <c r="E117" s="101"/>
      <c r="F117" s="109"/>
      <c r="G117" s="108"/>
      <c r="H117" s="90"/>
    </row>
    <row r="118" spans="1:8" x14ac:dyDescent="0.2">
      <c r="A118" s="101"/>
      <c r="B118" s="102"/>
      <c r="C118" s="103"/>
      <c r="D118" s="103"/>
      <c r="E118" s="101"/>
      <c r="F118" s="109"/>
      <c r="G118" s="108"/>
      <c r="H118" s="90"/>
    </row>
    <row r="119" spans="1:8" x14ac:dyDescent="0.2">
      <c r="A119" s="101"/>
      <c r="B119" s="102"/>
      <c r="C119" s="103"/>
      <c r="D119" s="103"/>
      <c r="E119" s="101"/>
      <c r="F119" s="109"/>
      <c r="G119" s="108"/>
      <c r="H119" s="90"/>
    </row>
    <row r="120" spans="1:8" x14ac:dyDescent="0.2">
      <c r="A120" s="101"/>
      <c r="B120" s="102"/>
      <c r="C120" s="103"/>
      <c r="D120" s="103"/>
      <c r="E120" s="101"/>
      <c r="F120" s="109"/>
      <c r="G120" s="108"/>
      <c r="H120" s="90"/>
    </row>
    <row r="121" spans="1:8" x14ac:dyDescent="0.2">
      <c r="A121" s="101"/>
      <c r="B121" s="102"/>
      <c r="C121" s="103"/>
      <c r="D121" s="103"/>
      <c r="E121" s="101"/>
      <c r="F121" s="109"/>
      <c r="G121" s="108"/>
      <c r="H121" s="90"/>
    </row>
    <row r="122" spans="1:8" x14ac:dyDescent="0.2">
      <c r="A122" s="101"/>
      <c r="B122" s="102"/>
      <c r="C122" s="103"/>
      <c r="D122" s="103"/>
      <c r="E122" s="101"/>
      <c r="F122" s="109"/>
      <c r="G122" s="108"/>
      <c r="H122" s="90"/>
    </row>
    <row r="123" spans="1:8" x14ac:dyDescent="0.2">
      <c r="A123" s="101"/>
      <c r="B123" s="102"/>
      <c r="C123" s="103"/>
      <c r="D123" s="103"/>
      <c r="E123" s="101"/>
      <c r="F123" s="109"/>
      <c r="G123" s="108"/>
      <c r="H123" s="90"/>
    </row>
    <row r="124" spans="1:8" x14ac:dyDescent="0.2">
      <c r="A124" s="101"/>
      <c r="B124" s="102"/>
      <c r="C124" s="103"/>
      <c r="D124" s="103"/>
      <c r="E124" s="101"/>
      <c r="F124" s="109"/>
      <c r="G124" s="108"/>
      <c r="H124" s="90"/>
    </row>
    <row r="125" spans="1:8" x14ac:dyDescent="0.2">
      <c r="A125" s="101"/>
      <c r="B125" s="102"/>
      <c r="C125" s="103"/>
      <c r="D125" s="103"/>
      <c r="E125" s="101"/>
      <c r="F125" s="109"/>
      <c r="G125" s="108"/>
      <c r="H125" s="90"/>
    </row>
    <row r="126" spans="1:8" x14ac:dyDescent="0.2">
      <c r="A126" s="101"/>
      <c r="B126" s="102"/>
      <c r="C126" s="103"/>
      <c r="D126" s="103"/>
      <c r="E126" s="101"/>
      <c r="F126" s="109"/>
      <c r="G126" s="108"/>
      <c r="H126" s="90"/>
    </row>
    <row r="127" spans="1:8" x14ac:dyDescent="0.2">
      <c r="A127" s="101"/>
      <c r="B127" s="102"/>
      <c r="C127" s="103"/>
      <c r="D127" s="103"/>
      <c r="E127" s="101"/>
      <c r="F127" s="109"/>
      <c r="G127" s="108"/>
      <c r="H127" s="90"/>
    </row>
    <row r="128" spans="1:8" x14ac:dyDescent="0.2">
      <c r="A128" s="101"/>
      <c r="B128" s="102"/>
      <c r="C128" s="103"/>
      <c r="D128" s="103"/>
      <c r="E128" s="101"/>
      <c r="F128" s="109"/>
      <c r="G128" s="108"/>
      <c r="H128" s="90"/>
    </row>
    <row r="129" spans="1:8" x14ac:dyDescent="0.2">
      <c r="A129" s="101"/>
      <c r="B129" s="102"/>
      <c r="C129" s="103"/>
      <c r="D129" s="103"/>
      <c r="E129" s="101"/>
      <c r="F129" s="109"/>
      <c r="G129" s="108"/>
      <c r="H129" s="90"/>
    </row>
    <row r="130" spans="1:8" x14ac:dyDescent="0.2">
      <c r="A130" s="101"/>
      <c r="B130" s="102"/>
      <c r="C130" s="103"/>
      <c r="D130" s="103"/>
      <c r="E130" s="101"/>
      <c r="F130" s="109"/>
      <c r="G130" s="108"/>
      <c r="H130" s="90"/>
    </row>
    <row r="131" spans="1:8" x14ac:dyDescent="0.2">
      <c r="A131" s="101"/>
      <c r="B131" s="102"/>
      <c r="C131" s="103"/>
      <c r="D131" s="103"/>
      <c r="E131" s="101"/>
      <c r="F131" s="109"/>
      <c r="G131" s="108"/>
      <c r="H131" s="90"/>
    </row>
    <row r="132" spans="1:8" x14ac:dyDescent="0.2">
      <c r="A132" s="101"/>
      <c r="B132" s="102"/>
      <c r="C132" s="103"/>
      <c r="D132" s="103"/>
      <c r="E132" s="101"/>
      <c r="F132" s="109"/>
      <c r="G132" s="108"/>
      <c r="H132" s="90"/>
    </row>
    <row r="133" spans="1:8" x14ac:dyDescent="0.2">
      <c r="A133" s="101"/>
      <c r="B133" s="102"/>
      <c r="C133" s="103"/>
      <c r="D133" s="103"/>
      <c r="E133" s="101"/>
      <c r="F133" s="109"/>
      <c r="G133" s="108"/>
      <c r="H133" s="90"/>
    </row>
    <row r="134" spans="1:8" x14ac:dyDescent="0.2">
      <c r="A134" s="101"/>
      <c r="B134" s="102"/>
      <c r="C134" s="103"/>
      <c r="D134" s="103"/>
      <c r="E134" s="101"/>
      <c r="F134" s="109"/>
      <c r="G134" s="108"/>
      <c r="H134" s="90"/>
    </row>
    <row r="135" spans="1:8" x14ac:dyDescent="0.2">
      <c r="A135" s="101"/>
      <c r="B135" s="102"/>
      <c r="C135" s="103"/>
      <c r="D135" s="103"/>
      <c r="E135" s="101"/>
      <c r="F135" s="109"/>
      <c r="G135" s="108"/>
      <c r="H135" s="90"/>
    </row>
    <row r="136" spans="1:8" x14ac:dyDescent="0.2">
      <c r="A136" s="101"/>
      <c r="B136" s="102"/>
      <c r="C136" s="103"/>
      <c r="D136" s="103"/>
      <c r="E136" s="101"/>
      <c r="F136" s="109"/>
      <c r="G136" s="108"/>
      <c r="H136" s="90"/>
    </row>
    <row r="137" spans="1:8" x14ac:dyDescent="0.2">
      <c r="A137" s="101"/>
      <c r="B137" s="102"/>
      <c r="C137" s="103"/>
      <c r="D137" s="103"/>
      <c r="E137" s="101"/>
      <c r="F137" s="109"/>
      <c r="G137" s="108"/>
      <c r="H137" s="90"/>
    </row>
    <row r="138" spans="1:8" x14ac:dyDescent="0.2">
      <c r="A138" s="101"/>
      <c r="B138" s="102"/>
      <c r="C138" s="103"/>
      <c r="D138" s="103"/>
      <c r="E138" s="101"/>
      <c r="F138" s="109"/>
      <c r="G138" s="108"/>
      <c r="H138" s="90"/>
    </row>
    <row r="139" spans="1:8" x14ac:dyDescent="0.2">
      <c r="A139" s="101"/>
      <c r="B139" s="102"/>
      <c r="C139" s="103"/>
      <c r="D139" s="103"/>
      <c r="E139" s="101"/>
      <c r="F139" s="109"/>
      <c r="G139" s="108"/>
      <c r="H139" s="90"/>
    </row>
    <row r="140" spans="1:8" x14ac:dyDescent="0.2">
      <c r="A140" s="101"/>
      <c r="B140" s="102"/>
      <c r="C140" s="103"/>
      <c r="D140" s="103"/>
      <c r="E140" s="101"/>
      <c r="F140" s="109"/>
      <c r="G140" s="108"/>
      <c r="H140" s="90"/>
    </row>
    <row r="141" spans="1:8" x14ac:dyDescent="0.2">
      <c r="A141" s="101"/>
      <c r="B141" s="102"/>
      <c r="C141" s="103"/>
      <c r="D141" s="103"/>
      <c r="E141" s="101"/>
      <c r="F141" s="109"/>
      <c r="G141" s="108"/>
      <c r="H141" s="90"/>
    </row>
    <row r="142" spans="1:8" x14ac:dyDescent="0.2">
      <c r="A142" s="101"/>
      <c r="B142" s="102"/>
      <c r="C142" s="103"/>
      <c r="D142" s="103"/>
      <c r="E142" s="101"/>
      <c r="F142" s="109"/>
      <c r="G142" s="108"/>
      <c r="H142" s="90"/>
    </row>
    <row r="143" spans="1:8" x14ac:dyDescent="0.2">
      <c r="A143" s="101"/>
      <c r="B143" s="102"/>
      <c r="C143" s="103"/>
      <c r="D143" s="103"/>
      <c r="E143" s="101"/>
      <c r="F143" s="109"/>
      <c r="G143" s="108"/>
      <c r="H143" s="90"/>
    </row>
    <row r="144" spans="1:8" x14ac:dyDescent="0.2">
      <c r="A144" s="101"/>
      <c r="B144" s="102"/>
      <c r="C144" s="103"/>
      <c r="D144" s="103"/>
      <c r="E144" s="101"/>
      <c r="F144" s="109"/>
      <c r="G144" s="108"/>
      <c r="H144" s="90"/>
    </row>
    <row r="145" spans="1:8" x14ac:dyDescent="0.2">
      <c r="A145" s="101"/>
      <c r="B145" s="102"/>
      <c r="C145" s="103"/>
      <c r="D145" s="103"/>
      <c r="E145" s="101"/>
      <c r="F145" s="109"/>
      <c r="G145" s="108"/>
      <c r="H145" s="90"/>
    </row>
    <row r="146" spans="1:8" x14ac:dyDescent="0.2">
      <c r="A146" s="101"/>
      <c r="B146" s="102"/>
      <c r="C146" s="103"/>
      <c r="D146" s="103"/>
      <c r="E146" s="101"/>
      <c r="F146" s="109"/>
      <c r="G146" s="108"/>
      <c r="H146" s="90"/>
    </row>
    <row r="147" spans="1:8" x14ac:dyDescent="0.2">
      <c r="A147" s="101"/>
      <c r="B147" s="102"/>
      <c r="C147" s="103"/>
      <c r="D147" s="103"/>
      <c r="E147" s="101"/>
      <c r="F147" s="109"/>
      <c r="G147" s="108"/>
      <c r="H147" s="90"/>
    </row>
    <row r="148" spans="1:8" x14ac:dyDescent="0.2">
      <c r="A148" s="101"/>
      <c r="B148" s="102"/>
      <c r="C148" s="103"/>
      <c r="D148" s="103"/>
      <c r="E148" s="101"/>
      <c r="F148" s="109"/>
      <c r="G148" s="108"/>
      <c r="H148" s="90"/>
    </row>
    <row r="149" spans="1:8" x14ac:dyDescent="0.2">
      <c r="A149" s="101"/>
      <c r="B149" s="102"/>
      <c r="C149" s="103"/>
      <c r="D149" s="103"/>
      <c r="E149" s="101"/>
      <c r="F149" s="109"/>
      <c r="G149" s="108"/>
      <c r="H149" s="90"/>
    </row>
    <row r="150" spans="1:8" x14ac:dyDescent="0.2">
      <c r="A150" s="101"/>
      <c r="B150" s="102"/>
      <c r="C150" s="103"/>
      <c r="D150" s="103"/>
      <c r="E150" s="101"/>
      <c r="F150" s="109"/>
      <c r="G150" s="108"/>
      <c r="H150" s="90"/>
    </row>
    <row r="151" spans="1:8" x14ac:dyDescent="0.2">
      <c r="A151" s="101"/>
      <c r="B151" s="102"/>
      <c r="C151" s="103"/>
      <c r="D151" s="103"/>
      <c r="E151" s="101"/>
      <c r="F151" s="109"/>
      <c r="G151" s="108"/>
      <c r="H151" s="90"/>
    </row>
    <row r="152" spans="1:8" x14ac:dyDescent="0.2">
      <c r="A152" s="101"/>
      <c r="B152" s="102"/>
      <c r="C152" s="103"/>
      <c r="D152" s="103"/>
      <c r="E152" s="101"/>
      <c r="F152" s="109"/>
      <c r="G152" s="108"/>
      <c r="H152" s="90"/>
    </row>
    <row r="153" spans="1:8" x14ac:dyDescent="0.2">
      <c r="A153" s="101"/>
      <c r="B153" s="102"/>
      <c r="C153" s="103"/>
      <c r="D153" s="103"/>
      <c r="E153" s="101"/>
      <c r="F153" s="109"/>
      <c r="G153" s="108"/>
      <c r="H153" s="90"/>
    </row>
    <row r="154" spans="1:8" x14ac:dyDescent="0.2">
      <c r="A154" s="101"/>
      <c r="B154" s="102"/>
      <c r="C154" s="103"/>
      <c r="D154" s="103"/>
      <c r="E154" s="101"/>
      <c r="F154" s="109"/>
      <c r="G154" s="108"/>
      <c r="H154" s="90"/>
    </row>
    <row r="155" spans="1:8" x14ac:dyDescent="0.2">
      <c r="A155" s="101"/>
      <c r="B155" s="102"/>
      <c r="C155" s="103"/>
      <c r="D155" s="103"/>
      <c r="E155" s="101"/>
      <c r="F155" s="109"/>
      <c r="G155" s="108"/>
      <c r="H155" s="90"/>
    </row>
    <row r="156" spans="1:8" x14ac:dyDescent="0.2">
      <c r="A156" s="101"/>
      <c r="B156" s="102"/>
      <c r="C156" s="103"/>
      <c r="D156" s="103"/>
      <c r="E156" s="101"/>
      <c r="F156" s="109"/>
      <c r="G156" s="108"/>
      <c r="H156" s="90"/>
    </row>
    <row r="157" spans="1:8" x14ac:dyDescent="0.2">
      <c r="A157" s="101"/>
      <c r="B157" s="102"/>
      <c r="C157" s="103"/>
      <c r="D157" s="103"/>
      <c r="E157" s="101"/>
      <c r="F157" s="109"/>
      <c r="G157" s="108"/>
      <c r="H157" s="90"/>
    </row>
    <row r="158" spans="1:8" x14ac:dyDescent="0.2">
      <c r="A158" s="101"/>
      <c r="B158" s="102"/>
      <c r="C158" s="103"/>
      <c r="D158" s="103"/>
      <c r="E158" s="101"/>
      <c r="F158" s="109"/>
      <c r="G158" s="108"/>
      <c r="H158" s="90"/>
    </row>
    <row r="159" spans="1:8" x14ac:dyDescent="0.2">
      <c r="A159" s="101"/>
      <c r="B159" s="102"/>
      <c r="C159" s="103"/>
      <c r="D159" s="103"/>
      <c r="E159" s="101"/>
      <c r="F159" s="109"/>
      <c r="G159" s="108"/>
      <c r="H159" s="90"/>
    </row>
    <row r="160" spans="1:8" x14ac:dyDescent="0.2">
      <c r="A160" s="101"/>
      <c r="B160" s="102"/>
      <c r="C160" s="103"/>
      <c r="D160" s="103"/>
      <c r="E160" s="101"/>
      <c r="F160" s="109"/>
      <c r="G160" s="108"/>
      <c r="H160" s="90"/>
    </row>
    <row r="161" spans="1:8" x14ac:dyDescent="0.2">
      <c r="A161" s="101"/>
      <c r="B161" s="102"/>
      <c r="C161" s="103"/>
      <c r="D161" s="103"/>
      <c r="E161" s="101"/>
      <c r="F161" s="109"/>
      <c r="G161" s="108"/>
      <c r="H161" s="90"/>
    </row>
    <row r="162" spans="1:8" x14ac:dyDescent="0.2">
      <c r="A162" s="101"/>
      <c r="B162" s="102"/>
      <c r="C162" s="103"/>
      <c r="D162" s="103"/>
      <c r="E162" s="101"/>
      <c r="F162" s="109"/>
      <c r="G162" s="108"/>
      <c r="H162" s="90"/>
    </row>
    <row r="163" spans="1:8" x14ac:dyDescent="0.2">
      <c r="A163" s="101"/>
      <c r="B163" s="102"/>
      <c r="C163" s="103"/>
      <c r="D163" s="103"/>
      <c r="E163" s="101"/>
      <c r="F163" s="109"/>
      <c r="G163" s="108"/>
      <c r="H163" s="90"/>
    </row>
    <row r="164" spans="1:8" x14ac:dyDescent="0.2">
      <c r="A164" s="101"/>
      <c r="B164" s="102"/>
      <c r="C164" s="103"/>
      <c r="D164" s="103"/>
      <c r="E164" s="101"/>
      <c r="F164" s="109"/>
      <c r="G164" s="108"/>
      <c r="H164" s="90"/>
    </row>
    <row r="165" spans="1:8" x14ac:dyDescent="0.2">
      <c r="A165" s="101"/>
      <c r="B165" s="102"/>
      <c r="C165" s="103"/>
      <c r="D165" s="103"/>
      <c r="E165" s="101"/>
      <c r="F165" s="109"/>
      <c r="G165" s="108"/>
      <c r="H165" s="90"/>
    </row>
    <row r="166" spans="1:8" x14ac:dyDescent="0.2">
      <c r="A166" s="101"/>
      <c r="B166" s="102"/>
      <c r="C166" s="103"/>
      <c r="D166" s="103"/>
      <c r="E166" s="101"/>
      <c r="F166" s="109"/>
      <c r="G166" s="108"/>
      <c r="H166" s="90"/>
    </row>
    <row r="167" spans="1:8" x14ac:dyDescent="0.2">
      <c r="A167" s="101"/>
      <c r="B167" s="102"/>
      <c r="C167" s="103"/>
      <c r="D167" s="103"/>
      <c r="E167" s="101"/>
      <c r="F167" s="109"/>
      <c r="G167" s="108"/>
      <c r="H167" s="90"/>
    </row>
    <row r="168" spans="1:8" x14ac:dyDescent="0.2">
      <c r="A168" s="101"/>
      <c r="B168" s="102"/>
      <c r="C168" s="103"/>
      <c r="D168" s="103"/>
      <c r="E168" s="101"/>
      <c r="F168" s="109"/>
      <c r="G168" s="108"/>
      <c r="H168" s="90"/>
    </row>
    <row r="169" spans="1:8" x14ac:dyDescent="0.2">
      <c r="A169" s="101"/>
      <c r="B169" s="102"/>
      <c r="C169" s="103"/>
      <c r="D169" s="103"/>
      <c r="E169" s="101"/>
      <c r="F169" s="109"/>
      <c r="G169" s="108"/>
      <c r="H169" s="90"/>
    </row>
    <row r="170" spans="1:8" x14ac:dyDescent="0.2">
      <c r="A170" s="101"/>
      <c r="B170" s="102"/>
      <c r="C170" s="103"/>
      <c r="D170" s="103"/>
      <c r="E170" s="101"/>
      <c r="F170" s="109"/>
      <c r="G170" s="108"/>
      <c r="H170" s="90"/>
    </row>
    <row r="171" spans="1:8" x14ac:dyDescent="0.2">
      <c r="A171" s="101"/>
      <c r="B171" s="102"/>
      <c r="C171" s="103"/>
      <c r="D171" s="103"/>
      <c r="E171" s="101"/>
      <c r="F171" s="109"/>
      <c r="G171" s="108"/>
      <c r="H171" s="90"/>
    </row>
    <row r="172" spans="1:8" x14ac:dyDescent="0.2">
      <c r="A172" s="101"/>
      <c r="B172" s="102"/>
      <c r="C172" s="103"/>
      <c r="D172" s="103"/>
      <c r="E172" s="101"/>
      <c r="F172" s="109"/>
      <c r="G172" s="108"/>
      <c r="H172" s="90"/>
    </row>
    <row r="173" spans="1:8" x14ac:dyDescent="0.2">
      <c r="A173" s="101"/>
      <c r="B173" s="102"/>
      <c r="C173" s="103"/>
      <c r="D173" s="103"/>
      <c r="E173" s="101"/>
      <c r="F173" s="109"/>
      <c r="G173" s="108"/>
      <c r="H173" s="90"/>
    </row>
    <row r="174" spans="1:8" x14ac:dyDescent="0.2">
      <c r="A174" s="101"/>
      <c r="B174" s="102"/>
      <c r="C174" s="103"/>
      <c r="D174" s="103"/>
      <c r="E174" s="101"/>
      <c r="F174" s="109"/>
      <c r="G174" s="108"/>
      <c r="H174" s="90"/>
    </row>
    <row r="175" spans="1:8" x14ac:dyDescent="0.2">
      <c r="A175" s="101"/>
      <c r="B175" s="102"/>
      <c r="C175" s="103"/>
      <c r="D175" s="103"/>
      <c r="E175" s="101"/>
      <c r="F175" s="109"/>
      <c r="G175" s="108"/>
      <c r="H175" s="90"/>
    </row>
    <row r="176" spans="1:8" x14ac:dyDescent="0.2">
      <c r="A176" s="101"/>
      <c r="B176" s="102"/>
      <c r="C176" s="103"/>
      <c r="D176" s="103"/>
      <c r="E176" s="101"/>
      <c r="F176" s="109"/>
      <c r="G176" s="108"/>
      <c r="H176" s="90"/>
    </row>
    <row r="177" spans="1:8" x14ac:dyDescent="0.2">
      <c r="A177" s="101"/>
      <c r="B177" s="102"/>
      <c r="C177" s="103"/>
      <c r="D177" s="103"/>
      <c r="E177" s="101"/>
      <c r="F177" s="109"/>
      <c r="G177" s="108"/>
      <c r="H177" s="90"/>
    </row>
    <row r="178" spans="1:8" x14ac:dyDescent="0.2">
      <c r="A178" s="101"/>
      <c r="B178" s="102"/>
      <c r="C178" s="103"/>
      <c r="D178" s="103"/>
      <c r="E178" s="101"/>
      <c r="F178" s="109"/>
      <c r="G178" s="108"/>
      <c r="H178" s="90"/>
    </row>
    <row r="179" spans="1:8" x14ac:dyDescent="0.2">
      <c r="A179" s="101"/>
      <c r="B179" s="102"/>
      <c r="C179" s="103"/>
      <c r="D179" s="103"/>
      <c r="E179" s="101"/>
      <c r="F179" s="109"/>
      <c r="G179" s="108"/>
      <c r="H179" s="90"/>
    </row>
    <row r="180" spans="1:8" x14ac:dyDescent="0.2">
      <c r="A180" s="101"/>
      <c r="B180" s="102"/>
      <c r="C180" s="103"/>
      <c r="D180" s="103"/>
      <c r="E180" s="101"/>
      <c r="F180" s="109"/>
      <c r="G180" s="108"/>
      <c r="H180" s="90"/>
    </row>
    <row r="181" spans="1:8" x14ac:dyDescent="0.2">
      <c r="A181" s="101"/>
      <c r="B181" s="102"/>
      <c r="C181" s="103"/>
      <c r="D181" s="103"/>
      <c r="E181" s="101"/>
      <c r="F181" s="109"/>
      <c r="G181" s="108"/>
      <c r="H181" s="90"/>
    </row>
    <row r="182" spans="1:8" x14ac:dyDescent="0.2">
      <c r="A182" s="101"/>
      <c r="B182" s="102"/>
      <c r="C182" s="103"/>
      <c r="D182" s="103"/>
      <c r="E182" s="101"/>
      <c r="F182" s="109"/>
      <c r="G182" s="108"/>
      <c r="H182" s="90"/>
    </row>
    <row r="183" spans="1:8" x14ac:dyDescent="0.2">
      <c r="A183" s="101"/>
      <c r="B183" s="102"/>
      <c r="C183" s="103"/>
      <c r="D183" s="103"/>
      <c r="E183" s="101"/>
      <c r="F183" s="109"/>
      <c r="G183" s="108"/>
      <c r="H183" s="90"/>
    </row>
    <row r="184" spans="1:8" x14ac:dyDescent="0.2">
      <c r="A184" s="101"/>
      <c r="B184" s="102"/>
      <c r="C184" s="103"/>
      <c r="D184" s="103"/>
      <c r="E184" s="101"/>
      <c r="F184" s="109"/>
      <c r="G184" s="108"/>
      <c r="H184" s="90"/>
    </row>
    <row r="185" spans="1:8" x14ac:dyDescent="0.2">
      <c r="A185" s="101"/>
      <c r="B185" s="102"/>
      <c r="C185" s="103"/>
      <c r="D185" s="103"/>
      <c r="E185" s="101"/>
      <c r="F185" s="109"/>
      <c r="G185" s="108"/>
      <c r="H185" s="90"/>
    </row>
    <row r="186" spans="1:8" x14ac:dyDescent="0.2">
      <c r="A186" s="101"/>
      <c r="B186" s="102"/>
      <c r="C186" s="103"/>
      <c r="D186" s="103"/>
      <c r="E186" s="101"/>
      <c r="F186" s="109"/>
      <c r="G186" s="108"/>
      <c r="H186" s="90"/>
    </row>
    <row r="187" spans="1:8" x14ac:dyDescent="0.2">
      <c r="A187" s="101"/>
      <c r="B187" s="102"/>
      <c r="C187" s="103"/>
      <c r="D187" s="103"/>
      <c r="E187" s="101"/>
      <c r="F187" s="109"/>
      <c r="G187" s="108"/>
      <c r="H187" s="90"/>
    </row>
    <row r="188" spans="1:8" x14ac:dyDescent="0.2">
      <c r="A188" s="101"/>
      <c r="B188" s="102"/>
      <c r="C188" s="103"/>
      <c r="D188" s="103"/>
      <c r="E188" s="101"/>
      <c r="F188" s="109"/>
      <c r="G188" s="108"/>
      <c r="H188" s="90"/>
    </row>
    <row r="189" spans="1:8" x14ac:dyDescent="0.2">
      <c r="A189" s="101"/>
      <c r="B189" s="102"/>
      <c r="C189" s="103"/>
      <c r="D189" s="103"/>
      <c r="E189" s="101"/>
      <c r="F189" s="109"/>
      <c r="G189" s="108"/>
      <c r="H189" s="90"/>
    </row>
    <row r="190" spans="1:8" x14ac:dyDescent="0.2">
      <c r="A190" s="101"/>
      <c r="B190" s="102"/>
      <c r="C190" s="103"/>
      <c r="D190" s="103"/>
      <c r="E190" s="101"/>
      <c r="F190" s="109"/>
      <c r="G190" s="108"/>
      <c r="H190" s="90"/>
    </row>
    <row r="191" spans="1:8" x14ac:dyDescent="0.2">
      <c r="A191" s="101"/>
      <c r="B191" s="102"/>
      <c r="C191" s="103"/>
      <c r="D191" s="103"/>
      <c r="E191" s="101"/>
      <c r="F191" s="109"/>
      <c r="G191" s="108"/>
      <c r="H191" s="90"/>
    </row>
    <row r="192" spans="1:8" x14ac:dyDescent="0.2">
      <c r="A192" s="101"/>
      <c r="B192" s="102"/>
      <c r="C192" s="103"/>
      <c r="D192" s="103"/>
      <c r="E192" s="101"/>
      <c r="F192" s="109"/>
      <c r="G192" s="108"/>
      <c r="H192" s="90"/>
    </row>
    <row r="193" spans="1:8" x14ac:dyDescent="0.2">
      <c r="A193" s="101"/>
      <c r="B193" s="102"/>
      <c r="C193" s="103"/>
      <c r="D193" s="103"/>
      <c r="E193" s="101"/>
      <c r="F193" s="109"/>
      <c r="G193" s="108"/>
      <c r="H193" s="90"/>
    </row>
    <row r="194" spans="1:8" x14ac:dyDescent="0.2">
      <c r="A194" s="101"/>
      <c r="B194" s="102"/>
      <c r="C194" s="103"/>
      <c r="D194" s="103"/>
      <c r="E194" s="101"/>
      <c r="F194" s="109"/>
      <c r="G194" s="108"/>
      <c r="H194" s="90"/>
    </row>
    <row r="195" spans="1:8" x14ac:dyDescent="0.2">
      <c r="A195" s="101"/>
      <c r="B195" s="102"/>
      <c r="C195" s="103"/>
      <c r="D195" s="103"/>
      <c r="E195" s="101"/>
      <c r="F195" s="109"/>
      <c r="G195" s="108"/>
      <c r="H195" s="90"/>
    </row>
    <row r="196" spans="1:8" x14ac:dyDescent="0.2">
      <c r="A196" s="101"/>
      <c r="B196" s="102"/>
      <c r="C196" s="103"/>
      <c r="D196" s="103"/>
      <c r="E196" s="101"/>
      <c r="F196" s="109"/>
      <c r="G196" s="108"/>
      <c r="H196" s="90"/>
    </row>
    <row r="197" spans="1:8" x14ac:dyDescent="0.2">
      <c r="A197" s="101"/>
      <c r="B197" s="102"/>
      <c r="C197" s="103"/>
      <c r="D197" s="103"/>
      <c r="E197" s="101"/>
      <c r="F197" s="109"/>
      <c r="G197" s="108"/>
      <c r="H197" s="90"/>
    </row>
    <row r="198" spans="1:8" x14ac:dyDescent="0.2">
      <c r="A198" s="101"/>
      <c r="B198" s="102"/>
      <c r="C198" s="103"/>
      <c r="D198" s="103"/>
      <c r="E198" s="101"/>
      <c r="F198" s="109"/>
      <c r="G198" s="108"/>
      <c r="H198" s="90"/>
    </row>
    <row r="199" spans="1:8" x14ac:dyDescent="0.2">
      <c r="A199" s="101"/>
      <c r="B199" s="102"/>
      <c r="C199" s="103"/>
      <c r="D199" s="103"/>
      <c r="E199" s="101"/>
      <c r="F199" s="109"/>
      <c r="G199" s="108"/>
      <c r="H199" s="90"/>
    </row>
    <row r="200" spans="1:8" x14ac:dyDescent="0.2">
      <c r="A200" s="101"/>
      <c r="B200" s="102"/>
      <c r="C200" s="103"/>
      <c r="D200" s="103"/>
      <c r="E200" s="101"/>
      <c r="F200" s="109"/>
      <c r="G200" s="108"/>
      <c r="H200" s="90"/>
    </row>
    <row r="201" spans="1:8" x14ac:dyDescent="0.2">
      <c r="A201" s="101"/>
      <c r="B201" s="102"/>
      <c r="C201" s="103"/>
      <c r="D201" s="103"/>
      <c r="E201" s="101"/>
      <c r="F201" s="109"/>
      <c r="G201" s="108"/>
      <c r="H201" s="90"/>
    </row>
    <row r="202" spans="1:8" x14ac:dyDescent="0.2">
      <c r="A202" s="101"/>
      <c r="B202" s="102"/>
      <c r="C202" s="103"/>
      <c r="D202" s="103"/>
      <c r="E202" s="101"/>
      <c r="F202" s="109"/>
      <c r="G202" s="108"/>
      <c r="H202" s="90"/>
    </row>
    <row r="203" spans="1:8" x14ac:dyDescent="0.2">
      <c r="A203" s="101"/>
      <c r="B203" s="102"/>
      <c r="C203" s="103"/>
      <c r="D203" s="103"/>
      <c r="E203" s="101"/>
      <c r="F203" s="109"/>
      <c r="G203" s="108"/>
      <c r="H203" s="90"/>
    </row>
    <row r="204" spans="1:8" x14ac:dyDescent="0.2">
      <c r="A204" s="101"/>
      <c r="B204" s="102"/>
      <c r="C204" s="103"/>
      <c r="D204" s="103"/>
      <c r="E204" s="101"/>
      <c r="F204" s="109"/>
      <c r="G204" s="108"/>
      <c r="H204" s="90"/>
    </row>
    <row r="205" spans="1:8" x14ac:dyDescent="0.2">
      <c r="A205" s="101"/>
      <c r="B205" s="102"/>
      <c r="C205" s="103"/>
      <c r="D205" s="103"/>
      <c r="E205" s="101"/>
      <c r="F205" s="109"/>
      <c r="G205" s="108"/>
      <c r="H205" s="90"/>
    </row>
    <row r="206" spans="1:8" x14ac:dyDescent="0.2">
      <c r="A206" s="101"/>
      <c r="B206" s="102"/>
      <c r="C206" s="103"/>
      <c r="D206" s="103"/>
      <c r="E206" s="101"/>
      <c r="F206" s="109"/>
      <c r="G206" s="108"/>
      <c r="H206" s="90"/>
    </row>
    <row r="207" spans="1:8" x14ac:dyDescent="0.2">
      <c r="A207" s="101"/>
      <c r="B207" s="102"/>
      <c r="C207" s="103"/>
      <c r="D207" s="103"/>
      <c r="E207" s="101"/>
      <c r="F207" s="109"/>
      <c r="G207" s="108"/>
      <c r="H207" s="90"/>
    </row>
    <row r="208" spans="1:8" x14ac:dyDescent="0.2">
      <c r="A208" s="101"/>
      <c r="B208" s="102"/>
      <c r="C208" s="103"/>
      <c r="D208" s="103"/>
      <c r="E208" s="101"/>
      <c r="F208" s="109"/>
      <c r="G208" s="108"/>
      <c r="H208" s="90"/>
    </row>
    <row r="209" spans="1:8" x14ac:dyDescent="0.2">
      <c r="A209" s="101"/>
      <c r="B209" s="102"/>
      <c r="C209" s="103"/>
      <c r="D209" s="103"/>
      <c r="E209" s="101"/>
      <c r="F209" s="109"/>
      <c r="G209" s="108"/>
      <c r="H209" s="90"/>
    </row>
    <row r="210" spans="1:8" x14ac:dyDescent="0.2">
      <c r="A210" s="101"/>
      <c r="B210" s="102"/>
      <c r="C210" s="103"/>
      <c r="D210" s="103"/>
      <c r="E210" s="101"/>
      <c r="F210" s="109"/>
      <c r="G210" s="108"/>
      <c r="H210" s="90"/>
    </row>
    <row r="211" spans="1:8" x14ac:dyDescent="0.2">
      <c r="A211" s="101"/>
      <c r="B211" s="102"/>
      <c r="C211" s="103"/>
      <c r="D211" s="103"/>
      <c r="E211" s="101"/>
      <c r="F211" s="109"/>
      <c r="G211" s="108"/>
      <c r="H211" s="90"/>
    </row>
    <row r="212" spans="1:8" x14ac:dyDescent="0.2">
      <c r="A212" s="101"/>
      <c r="B212" s="102"/>
      <c r="C212" s="103"/>
      <c r="D212" s="103"/>
      <c r="E212" s="101"/>
      <c r="F212" s="109"/>
      <c r="G212" s="108"/>
      <c r="H212" s="90"/>
    </row>
    <row r="213" spans="1:8" x14ac:dyDescent="0.2">
      <c r="A213" s="101"/>
      <c r="B213" s="102"/>
      <c r="C213" s="103"/>
      <c r="D213" s="103"/>
      <c r="E213" s="101"/>
      <c r="F213" s="109"/>
      <c r="G213" s="108"/>
      <c r="H213" s="90"/>
    </row>
    <row r="214" spans="1:8" x14ac:dyDescent="0.2">
      <c r="A214" s="101"/>
      <c r="B214" s="102"/>
      <c r="C214" s="103"/>
      <c r="D214" s="103"/>
      <c r="E214" s="101"/>
      <c r="F214" s="109"/>
      <c r="G214" s="108"/>
      <c r="H214" s="90"/>
    </row>
    <row r="215" spans="1:8" x14ac:dyDescent="0.2">
      <c r="A215" s="101"/>
      <c r="B215" s="102"/>
      <c r="C215" s="103"/>
      <c r="D215" s="103"/>
      <c r="E215" s="101"/>
      <c r="F215" s="109"/>
      <c r="G215" s="108"/>
      <c r="H215" s="90"/>
    </row>
    <row r="216" spans="1:8" x14ac:dyDescent="0.2">
      <c r="A216" s="101"/>
      <c r="B216" s="102"/>
      <c r="C216" s="103"/>
      <c r="D216" s="103"/>
      <c r="E216" s="101"/>
      <c r="F216" s="109"/>
      <c r="G216" s="108"/>
      <c r="H216" s="90"/>
    </row>
    <row r="217" spans="1:8" x14ac:dyDescent="0.2">
      <c r="A217" s="101"/>
      <c r="B217" s="102"/>
      <c r="C217" s="103"/>
      <c r="D217" s="103"/>
      <c r="E217" s="101"/>
      <c r="F217" s="109"/>
      <c r="G217" s="108"/>
      <c r="H217" s="90"/>
    </row>
    <row r="218" spans="1:8" x14ac:dyDescent="0.2">
      <c r="A218" s="101"/>
      <c r="B218" s="102"/>
      <c r="C218" s="103"/>
      <c r="D218" s="103"/>
      <c r="E218" s="101"/>
      <c r="F218" s="109"/>
      <c r="G218" s="108"/>
      <c r="H218" s="90"/>
    </row>
    <row r="219" spans="1:8" x14ac:dyDescent="0.2">
      <c r="A219" s="101"/>
      <c r="B219" s="102"/>
      <c r="C219" s="103"/>
      <c r="D219" s="103"/>
      <c r="E219" s="101"/>
      <c r="F219" s="109"/>
      <c r="G219" s="108"/>
      <c r="H219" s="90"/>
    </row>
    <row r="220" spans="1:8" x14ac:dyDescent="0.2">
      <c r="A220" s="101"/>
      <c r="B220" s="102"/>
      <c r="C220" s="103"/>
      <c r="D220" s="103"/>
      <c r="E220" s="101"/>
      <c r="F220" s="109"/>
      <c r="G220" s="108"/>
      <c r="H220" s="90"/>
    </row>
    <row r="221" spans="1:8" x14ac:dyDescent="0.2">
      <c r="H221" s="90"/>
    </row>
    <row r="222" spans="1:8" x14ac:dyDescent="0.2">
      <c r="H222" s="90"/>
    </row>
    <row r="223" spans="1:8" x14ac:dyDescent="0.2">
      <c r="H223" s="90"/>
    </row>
    <row r="224" spans="1:8" x14ac:dyDescent="0.2">
      <c r="H224" s="90"/>
    </row>
    <row r="225" spans="8:8" x14ac:dyDescent="0.2">
      <c r="H225" s="90"/>
    </row>
    <row r="226" spans="8:8" x14ac:dyDescent="0.2">
      <c r="H226" s="90"/>
    </row>
    <row r="227" spans="8:8" x14ac:dyDescent="0.2">
      <c r="H227" s="90"/>
    </row>
    <row r="228" spans="8:8" x14ac:dyDescent="0.2">
      <c r="H228" s="90"/>
    </row>
    <row r="229" spans="8:8" x14ac:dyDescent="0.2">
      <c r="H229" s="90"/>
    </row>
    <row r="230" spans="8:8" x14ac:dyDescent="0.2">
      <c r="H230" s="90"/>
    </row>
    <row r="231" spans="8:8" x14ac:dyDescent="0.2">
      <c r="H231" s="90"/>
    </row>
    <row r="232" spans="8:8" x14ac:dyDescent="0.2">
      <c r="H232" s="90"/>
    </row>
    <row r="233" spans="8:8" x14ac:dyDescent="0.2">
      <c r="H233" s="90"/>
    </row>
    <row r="234" spans="8:8" x14ac:dyDescent="0.2">
      <c r="H234" s="90"/>
    </row>
    <row r="235" spans="8:8" x14ac:dyDescent="0.2">
      <c r="H235" s="90"/>
    </row>
    <row r="236" spans="8:8" x14ac:dyDescent="0.2">
      <c r="H236" s="90"/>
    </row>
    <row r="237" spans="8:8" x14ac:dyDescent="0.2">
      <c r="H237" s="90"/>
    </row>
    <row r="238" spans="8:8" x14ac:dyDescent="0.2">
      <c r="H238" s="90"/>
    </row>
    <row r="239" spans="8:8" x14ac:dyDescent="0.2">
      <c r="H239" s="90"/>
    </row>
    <row r="240" spans="8:8" x14ac:dyDescent="0.2">
      <c r="H240" s="90"/>
    </row>
    <row r="241" spans="8:8" x14ac:dyDescent="0.2">
      <c r="H241" s="90"/>
    </row>
    <row r="242" spans="8:8" x14ac:dyDescent="0.2">
      <c r="H242" s="90"/>
    </row>
    <row r="243" spans="8:8" x14ac:dyDescent="0.2">
      <c r="H243" s="90"/>
    </row>
    <row r="244" spans="8:8" x14ac:dyDescent="0.2">
      <c r="H244" s="90"/>
    </row>
    <row r="245" spans="8:8" x14ac:dyDescent="0.2">
      <c r="H245" s="90"/>
    </row>
    <row r="246" spans="8:8" x14ac:dyDescent="0.2">
      <c r="H246" s="90"/>
    </row>
    <row r="247" spans="8:8" x14ac:dyDescent="0.2">
      <c r="H247" s="90"/>
    </row>
    <row r="248" spans="8:8" x14ac:dyDescent="0.2">
      <c r="H248" s="90"/>
    </row>
    <row r="249" spans="8:8" x14ac:dyDescent="0.2">
      <c r="H249" s="90"/>
    </row>
    <row r="250" spans="8:8" x14ac:dyDescent="0.2">
      <c r="H250" s="90"/>
    </row>
    <row r="251" spans="8:8" x14ac:dyDescent="0.2">
      <c r="H251" s="90"/>
    </row>
    <row r="252" spans="8:8" x14ac:dyDescent="0.2">
      <c r="H252" s="90"/>
    </row>
    <row r="253" spans="8:8" x14ac:dyDescent="0.2">
      <c r="H253" s="90"/>
    </row>
    <row r="254" spans="8:8" x14ac:dyDescent="0.2">
      <c r="H254" s="90"/>
    </row>
    <row r="255" spans="8:8" x14ac:dyDescent="0.2">
      <c r="H255" s="90"/>
    </row>
    <row r="256" spans="8:8" x14ac:dyDescent="0.2">
      <c r="H256" s="90"/>
    </row>
    <row r="257" spans="8:8" x14ac:dyDescent="0.2">
      <c r="H257" s="90"/>
    </row>
    <row r="258" spans="8:8" x14ac:dyDescent="0.2">
      <c r="H258" s="90"/>
    </row>
    <row r="259" spans="8:8" x14ac:dyDescent="0.2">
      <c r="H259" s="90"/>
    </row>
    <row r="260" spans="8:8" x14ac:dyDescent="0.2">
      <c r="H260" s="90"/>
    </row>
    <row r="261" spans="8:8" x14ac:dyDescent="0.2">
      <c r="H261" s="90"/>
    </row>
    <row r="262" spans="8:8" x14ac:dyDescent="0.2">
      <c r="H262" s="90"/>
    </row>
    <row r="263" spans="8:8" x14ac:dyDescent="0.2">
      <c r="H263" s="90"/>
    </row>
    <row r="264" spans="8:8" x14ac:dyDescent="0.2">
      <c r="H264" s="90"/>
    </row>
    <row r="265" spans="8:8" x14ac:dyDescent="0.2">
      <c r="H265" s="90"/>
    </row>
    <row r="266" spans="8:8" x14ac:dyDescent="0.2">
      <c r="H266" s="90"/>
    </row>
    <row r="267" spans="8:8" x14ac:dyDescent="0.2">
      <c r="H267" s="90"/>
    </row>
    <row r="268" spans="8:8" x14ac:dyDescent="0.2">
      <c r="H268" s="90"/>
    </row>
    <row r="269" spans="8:8" x14ac:dyDescent="0.2">
      <c r="H269" s="90"/>
    </row>
    <row r="270" spans="8:8" x14ac:dyDescent="0.2">
      <c r="H270" s="90"/>
    </row>
    <row r="271" spans="8:8" x14ac:dyDescent="0.2">
      <c r="H271" s="90"/>
    </row>
    <row r="272" spans="8:8" x14ac:dyDescent="0.2">
      <c r="H272" s="90"/>
    </row>
    <row r="273" spans="8:8" x14ac:dyDescent="0.2">
      <c r="H273" s="90"/>
    </row>
    <row r="274" spans="8:8" x14ac:dyDescent="0.2">
      <c r="H274" s="90"/>
    </row>
    <row r="275" spans="8:8" x14ac:dyDescent="0.2">
      <c r="H275" s="90"/>
    </row>
    <row r="276" spans="8:8" x14ac:dyDescent="0.2">
      <c r="H276" s="90"/>
    </row>
    <row r="277" spans="8:8" x14ac:dyDescent="0.2">
      <c r="H277" s="90"/>
    </row>
    <row r="278" spans="8:8" x14ac:dyDescent="0.2">
      <c r="H278" s="90"/>
    </row>
    <row r="279" spans="8:8" x14ac:dyDescent="0.2">
      <c r="H279" s="90"/>
    </row>
    <row r="280" spans="8:8" x14ac:dyDescent="0.2">
      <c r="H280" s="90"/>
    </row>
    <row r="281" spans="8:8" x14ac:dyDescent="0.2">
      <c r="H281" s="90"/>
    </row>
    <row r="282" spans="8:8" x14ac:dyDescent="0.2">
      <c r="H282" s="90"/>
    </row>
    <row r="283" spans="8:8" x14ac:dyDescent="0.2">
      <c r="H283" s="90"/>
    </row>
    <row r="284" spans="8:8" x14ac:dyDescent="0.2">
      <c r="H284" s="90"/>
    </row>
    <row r="285" spans="8:8" x14ac:dyDescent="0.2">
      <c r="H285" s="90"/>
    </row>
    <row r="286" spans="8:8" x14ac:dyDescent="0.2">
      <c r="H286" s="90"/>
    </row>
    <row r="287" spans="8:8" x14ac:dyDescent="0.2">
      <c r="H287" s="90"/>
    </row>
    <row r="288" spans="8:8" x14ac:dyDescent="0.2">
      <c r="H288" s="90"/>
    </row>
    <row r="289" spans="8:8" x14ac:dyDescent="0.2">
      <c r="H289" s="90"/>
    </row>
    <row r="290" spans="8:8" x14ac:dyDescent="0.2">
      <c r="H290" s="90"/>
    </row>
    <row r="291" spans="8:8" x14ac:dyDescent="0.2">
      <c r="H291" s="90"/>
    </row>
    <row r="292" spans="8:8" x14ac:dyDescent="0.2">
      <c r="H292" s="90"/>
    </row>
    <row r="293" spans="8:8" x14ac:dyDescent="0.2">
      <c r="H293" s="90"/>
    </row>
    <row r="294" spans="8:8" x14ac:dyDescent="0.2">
      <c r="H294" s="90"/>
    </row>
    <row r="295" spans="8:8" x14ac:dyDescent="0.2">
      <c r="H295" s="90"/>
    </row>
    <row r="296" spans="8:8" x14ac:dyDescent="0.2">
      <c r="H296" s="90"/>
    </row>
    <row r="297" spans="8:8" x14ac:dyDescent="0.2">
      <c r="H297" s="90"/>
    </row>
    <row r="298" spans="8:8" x14ac:dyDescent="0.2">
      <c r="H298" s="90"/>
    </row>
    <row r="299" spans="8:8" x14ac:dyDescent="0.2">
      <c r="H299" s="90"/>
    </row>
    <row r="300" spans="8:8" x14ac:dyDescent="0.2">
      <c r="H300" s="90"/>
    </row>
    <row r="301" spans="8:8" x14ac:dyDescent="0.2">
      <c r="H301" s="90"/>
    </row>
    <row r="302" spans="8:8" x14ac:dyDescent="0.2">
      <c r="H302" s="90"/>
    </row>
    <row r="303" spans="8:8" x14ac:dyDescent="0.2">
      <c r="H303" s="90"/>
    </row>
    <row r="304" spans="8:8" x14ac:dyDescent="0.2">
      <c r="H304" s="90"/>
    </row>
    <row r="305" spans="8:8" x14ac:dyDescent="0.2">
      <c r="H305" s="90"/>
    </row>
    <row r="306" spans="8:8" x14ac:dyDescent="0.2">
      <c r="H306" s="90"/>
    </row>
    <row r="307" spans="8:8" x14ac:dyDescent="0.2">
      <c r="H307" s="90"/>
    </row>
    <row r="308" spans="8:8" x14ac:dyDescent="0.2">
      <c r="H308" s="90"/>
    </row>
    <row r="309" spans="8:8" x14ac:dyDescent="0.2">
      <c r="H309" s="90"/>
    </row>
    <row r="310" spans="8:8" x14ac:dyDescent="0.2">
      <c r="H310" s="90"/>
    </row>
    <row r="311" spans="8:8" x14ac:dyDescent="0.2">
      <c r="H311" s="90"/>
    </row>
    <row r="312" spans="8:8" x14ac:dyDescent="0.2">
      <c r="H312" s="90"/>
    </row>
    <row r="313" spans="8:8" x14ac:dyDescent="0.2">
      <c r="H313" s="90"/>
    </row>
    <row r="314" spans="8:8" x14ac:dyDescent="0.2">
      <c r="H314" s="90"/>
    </row>
    <row r="315" spans="8:8" x14ac:dyDescent="0.2">
      <c r="H315" s="90"/>
    </row>
    <row r="316" spans="8:8" x14ac:dyDescent="0.2">
      <c r="H316" s="90"/>
    </row>
    <row r="317" spans="8:8" x14ac:dyDescent="0.2">
      <c r="H317" s="90"/>
    </row>
    <row r="318" spans="8:8" x14ac:dyDescent="0.2">
      <c r="H318" s="90"/>
    </row>
    <row r="319" spans="8:8" x14ac:dyDescent="0.2">
      <c r="H319" s="90"/>
    </row>
    <row r="320" spans="8:8" x14ac:dyDescent="0.2">
      <c r="H320" s="90"/>
    </row>
    <row r="321" spans="8:8" x14ac:dyDescent="0.2">
      <c r="H321" s="90"/>
    </row>
    <row r="322" spans="8:8" x14ac:dyDescent="0.2">
      <c r="H322" s="90"/>
    </row>
    <row r="323" spans="8:8" x14ac:dyDescent="0.2">
      <c r="H323" s="90"/>
    </row>
    <row r="324" spans="8:8" x14ac:dyDescent="0.2">
      <c r="H324" s="90"/>
    </row>
    <row r="325" spans="8:8" x14ac:dyDescent="0.2">
      <c r="H325" s="90"/>
    </row>
    <row r="326" spans="8:8" x14ac:dyDescent="0.2">
      <c r="H326" s="90"/>
    </row>
    <row r="327" spans="8:8" x14ac:dyDescent="0.2">
      <c r="H327" s="90"/>
    </row>
    <row r="328" spans="8:8" x14ac:dyDescent="0.2">
      <c r="H328" s="90"/>
    </row>
    <row r="329" spans="8:8" x14ac:dyDescent="0.2">
      <c r="H329" s="90"/>
    </row>
    <row r="330" spans="8:8" x14ac:dyDescent="0.2">
      <c r="H330" s="90"/>
    </row>
    <row r="331" spans="8:8" x14ac:dyDescent="0.2">
      <c r="H331" s="90"/>
    </row>
    <row r="332" spans="8:8" x14ac:dyDescent="0.2">
      <c r="H332" s="90"/>
    </row>
    <row r="333" spans="8:8" x14ac:dyDescent="0.2">
      <c r="H333" s="90"/>
    </row>
    <row r="334" spans="8:8" x14ac:dyDescent="0.2">
      <c r="H334" s="90"/>
    </row>
    <row r="335" spans="8:8" x14ac:dyDescent="0.2">
      <c r="H335" s="90"/>
    </row>
    <row r="336" spans="8:8" x14ac:dyDescent="0.2">
      <c r="H336" s="90"/>
    </row>
    <row r="337" spans="8:8" x14ac:dyDescent="0.2">
      <c r="H337" s="90"/>
    </row>
    <row r="338" spans="8:8" x14ac:dyDescent="0.2">
      <c r="H338" s="90"/>
    </row>
    <row r="339" spans="8:8" x14ac:dyDescent="0.2">
      <c r="H339" s="90"/>
    </row>
    <row r="340" spans="8:8" x14ac:dyDescent="0.2">
      <c r="H340" s="90"/>
    </row>
    <row r="341" spans="8:8" x14ac:dyDescent="0.2">
      <c r="H341" s="90"/>
    </row>
    <row r="342" spans="8:8" x14ac:dyDescent="0.2">
      <c r="H342" s="90"/>
    </row>
    <row r="343" spans="8:8" x14ac:dyDescent="0.2">
      <c r="H343" s="90"/>
    </row>
    <row r="344" spans="8:8" x14ac:dyDescent="0.2">
      <c r="H344" s="90"/>
    </row>
    <row r="345" spans="8:8" x14ac:dyDescent="0.2">
      <c r="H345" s="90"/>
    </row>
    <row r="346" spans="8:8" x14ac:dyDescent="0.2">
      <c r="H346" s="90"/>
    </row>
    <row r="347" spans="8:8" x14ac:dyDescent="0.2">
      <c r="H347" s="90"/>
    </row>
    <row r="348" spans="8:8" x14ac:dyDescent="0.2">
      <c r="H348" s="90"/>
    </row>
    <row r="349" spans="8:8" x14ac:dyDescent="0.2">
      <c r="H349" s="90"/>
    </row>
    <row r="350" spans="8:8" x14ac:dyDescent="0.2">
      <c r="H350" s="90"/>
    </row>
    <row r="351" spans="8:8" x14ac:dyDescent="0.2">
      <c r="H351" s="90"/>
    </row>
    <row r="352" spans="8:8" x14ac:dyDescent="0.2">
      <c r="H352" s="90"/>
    </row>
    <row r="353" spans="8:8" x14ac:dyDescent="0.2">
      <c r="H353" s="90"/>
    </row>
    <row r="354" spans="8:8" x14ac:dyDescent="0.2">
      <c r="H354" s="90"/>
    </row>
    <row r="355" spans="8:8" x14ac:dyDescent="0.2">
      <c r="H355" s="90"/>
    </row>
    <row r="356" spans="8:8" x14ac:dyDescent="0.2">
      <c r="H356" s="90"/>
    </row>
    <row r="357" spans="8:8" x14ac:dyDescent="0.2">
      <c r="H357" s="90"/>
    </row>
    <row r="358" spans="8:8" x14ac:dyDescent="0.2">
      <c r="H358" s="90"/>
    </row>
    <row r="359" spans="8:8" x14ac:dyDescent="0.2">
      <c r="H359" s="90"/>
    </row>
    <row r="360" spans="8:8" x14ac:dyDescent="0.2">
      <c r="H360" s="90"/>
    </row>
    <row r="361" spans="8:8" x14ac:dyDescent="0.2">
      <c r="H361" s="90"/>
    </row>
    <row r="362" spans="8:8" x14ac:dyDescent="0.2">
      <c r="H362" s="90"/>
    </row>
    <row r="363" spans="8:8" x14ac:dyDescent="0.2">
      <c r="H363" s="90"/>
    </row>
    <row r="364" spans="8:8" x14ac:dyDescent="0.2">
      <c r="H364" s="90"/>
    </row>
    <row r="365" spans="8:8" x14ac:dyDescent="0.2">
      <c r="H365" s="90"/>
    </row>
    <row r="366" spans="8:8" x14ac:dyDescent="0.2">
      <c r="H366" s="90"/>
    </row>
    <row r="367" spans="8:8" x14ac:dyDescent="0.2">
      <c r="H367" s="90"/>
    </row>
    <row r="368" spans="8:8" x14ac:dyDescent="0.2">
      <c r="H368" s="90"/>
    </row>
    <row r="369" spans="8:8" x14ac:dyDescent="0.2">
      <c r="H369" s="90"/>
    </row>
    <row r="370" spans="8:8" x14ac:dyDescent="0.2">
      <c r="H370" s="90"/>
    </row>
    <row r="371" spans="8:8" x14ac:dyDescent="0.2">
      <c r="H371" s="90"/>
    </row>
    <row r="372" spans="8:8" x14ac:dyDescent="0.2">
      <c r="H372" s="90"/>
    </row>
    <row r="373" spans="8:8" x14ac:dyDescent="0.2">
      <c r="H373" s="90"/>
    </row>
    <row r="374" spans="8:8" x14ac:dyDescent="0.2">
      <c r="H374" s="90"/>
    </row>
    <row r="375" spans="8:8" x14ac:dyDescent="0.2">
      <c r="H375" s="90"/>
    </row>
    <row r="376" spans="8:8" x14ac:dyDescent="0.2">
      <c r="H376" s="90"/>
    </row>
    <row r="377" spans="8:8" x14ac:dyDescent="0.2">
      <c r="H377" s="90"/>
    </row>
    <row r="378" spans="8:8" x14ac:dyDescent="0.2">
      <c r="H378" s="90"/>
    </row>
    <row r="379" spans="8:8" x14ac:dyDescent="0.2">
      <c r="H379" s="90"/>
    </row>
    <row r="380" spans="8:8" x14ac:dyDescent="0.2">
      <c r="H380" s="90"/>
    </row>
    <row r="381" spans="8:8" x14ac:dyDescent="0.2">
      <c r="H381" s="90"/>
    </row>
    <row r="382" spans="8:8" x14ac:dyDescent="0.2">
      <c r="H382" s="90"/>
    </row>
    <row r="383" spans="8:8" x14ac:dyDescent="0.2">
      <c r="H383" s="90"/>
    </row>
    <row r="384" spans="8:8" x14ac:dyDescent="0.2">
      <c r="H384" s="90"/>
    </row>
    <row r="385" spans="8:8" x14ac:dyDescent="0.2">
      <c r="H385" s="90"/>
    </row>
    <row r="386" spans="8:8" x14ac:dyDescent="0.2">
      <c r="H386" s="90"/>
    </row>
    <row r="387" spans="8:8" x14ac:dyDescent="0.2">
      <c r="H387" s="90"/>
    </row>
    <row r="388" spans="8:8" x14ac:dyDescent="0.2">
      <c r="H388" s="90"/>
    </row>
    <row r="389" spans="8:8" x14ac:dyDescent="0.2">
      <c r="H389" s="90"/>
    </row>
    <row r="390" spans="8:8" x14ac:dyDescent="0.2">
      <c r="H390" s="90"/>
    </row>
    <row r="391" spans="8:8" x14ac:dyDescent="0.2">
      <c r="H391" s="90"/>
    </row>
    <row r="392" spans="8:8" x14ac:dyDescent="0.2">
      <c r="H392" s="90"/>
    </row>
    <row r="393" spans="8:8" x14ac:dyDescent="0.2">
      <c r="H393" s="90"/>
    </row>
    <row r="394" spans="8:8" x14ac:dyDescent="0.2">
      <c r="H394" s="90"/>
    </row>
    <row r="395" spans="8:8" x14ac:dyDescent="0.2">
      <c r="H395" s="90"/>
    </row>
    <row r="396" spans="8:8" x14ac:dyDescent="0.2">
      <c r="H396" s="90"/>
    </row>
    <row r="397" spans="8:8" x14ac:dyDescent="0.2">
      <c r="H397" s="90"/>
    </row>
    <row r="398" spans="8:8" x14ac:dyDescent="0.2">
      <c r="H398" s="90"/>
    </row>
    <row r="399" spans="8:8" x14ac:dyDescent="0.2">
      <c r="H399" s="90"/>
    </row>
    <row r="400" spans="8:8" x14ac:dyDescent="0.2">
      <c r="H400" s="90"/>
    </row>
    <row r="401" spans="8:8" x14ac:dyDescent="0.2">
      <c r="H401" s="90"/>
    </row>
    <row r="402" spans="8:8" x14ac:dyDescent="0.2">
      <c r="H402" s="90"/>
    </row>
    <row r="403" spans="8:8" x14ac:dyDescent="0.2">
      <c r="H403" s="90"/>
    </row>
    <row r="404" spans="8:8" x14ac:dyDescent="0.2">
      <c r="H404" s="90"/>
    </row>
    <row r="405" spans="8:8" x14ac:dyDescent="0.2">
      <c r="H405" s="90"/>
    </row>
    <row r="406" spans="8:8" x14ac:dyDescent="0.2">
      <c r="H406" s="90"/>
    </row>
    <row r="407" spans="8:8" x14ac:dyDescent="0.2">
      <c r="H407" s="90"/>
    </row>
    <row r="408" spans="8:8" x14ac:dyDescent="0.2">
      <c r="H408" s="90"/>
    </row>
    <row r="409" spans="8:8" x14ac:dyDescent="0.2">
      <c r="H409" s="90"/>
    </row>
    <row r="410" spans="8:8" x14ac:dyDescent="0.2">
      <c r="H410" s="90"/>
    </row>
    <row r="411" spans="8:8" x14ac:dyDescent="0.2">
      <c r="H411" s="90"/>
    </row>
    <row r="412" spans="8:8" x14ac:dyDescent="0.2">
      <c r="H412" s="90"/>
    </row>
    <row r="413" spans="8:8" x14ac:dyDescent="0.2">
      <c r="H413" s="90"/>
    </row>
    <row r="414" spans="8:8" x14ac:dyDescent="0.2">
      <c r="H414" s="90"/>
    </row>
    <row r="415" spans="8:8" x14ac:dyDescent="0.2">
      <c r="H415" s="90"/>
    </row>
    <row r="416" spans="8:8" x14ac:dyDescent="0.2">
      <c r="H416" s="90"/>
    </row>
    <row r="417" spans="8:8" x14ac:dyDescent="0.2">
      <c r="H417" s="90"/>
    </row>
    <row r="418" spans="8:8" x14ac:dyDescent="0.2">
      <c r="H418" s="90"/>
    </row>
    <row r="419" spans="8:8" x14ac:dyDescent="0.2">
      <c r="H419" s="90"/>
    </row>
    <row r="420" spans="8:8" x14ac:dyDescent="0.2">
      <c r="H420" s="90"/>
    </row>
    <row r="421" spans="8:8" x14ac:dyDescent="0.2">
      <c r="H421" s="90"/>
    </row>
    <row r="422" spans="8:8" x14ac:dyDescent="0.2">
      <c r="H422" s="90"/>
    </row>
    <row r="423" spans="8:8" x14ac:dyDescent="0.2">
      <c r="H423" s="90"/>
    </row>
    <row r="424" spans="8:8" x14ac:dyDescent="0.2">
      <c r="H424" s="90"/>
    </row>
    <row r="425" spans="8:8" x14ac:dyDescent="0.2">
      <c r="H425" s="90"/>
    </row>
    <row r="426" spans="8:8" x14ac:dyDescent="0.2">
      <c r="H426" s="90"/>
    </row>
    <row r="427" spans="8:8" x14ac:dyDescent="0.2">
      <c r="H427" s="90"/>
    </row>
    <row r="428" spans="8:8" x14ac:dyDescent="0.2">
      <c r="H428" s="90"/>
    </row>
    <row r="429" spans="8:8" x14ac:dyDescent="0.2">
      <c r="H429" s="90"/>
    </row>
    <row r="430" spans="8:8" x14ac:dyDescent="0.2">
      <c r="H430" s="90"/>
    </row>
    <row r="431" spans="8:8" x14ac:dyDescent="0.2">
      <c r="H431" s="90"/>
    </row>
    <row r="432" spans="8:8" x14ac:dyDescent="0.2">
      <c r="H432" s="90"/>
    </row>
    <row r="433" spans="8:8" x14ac:dyDescent="0.2">
      <c r="H433" s="90"/>
    </row>
    <row r="434" spans="8:8" x14ac:dyDescent="0.2">
      <c r="H434" s="90"/>
    </row>
    <row r="435" spans="8:8" x14ac:dyDescent="0.2">
      <c r="H435" s="90"/>
    </row>
    <row r="436" spans="8:8" x14ac:dyDescent="0.2">
      <c r="H436" s="90"/>
    </row>
    <row r="437" spans="8:8" x14ac:dyDescent="0.2">
      <c r="H437" s="90"/>
    </row>
    <row r="438" spans="8:8" x14ac:dyDescent="0.2">
      <c r="H438" s="90"/>
    </row>
    <row r="439" spans="8:8" x14ac:dyDescent="0.2">
      <c r="H439" s="90"/>
    </row>
    <row r="440" spans="8:8" x14ac:dyDescent="0.2">
      <c r="H440" s="90"/>
    </row>
    <row r="441" spans="8:8" x14ac:dyDescent="0.2">
      <c r="H441" s="90"/>
    </row>
    <row r="442" spans="8:8" x14ac:dyDescent="0.2">
      <c r="H442" s="90"/>
    </row>
    <row r="443" spans="8:8" x14ac:dyDescent="0.2">
      <c r="H443" s="90"/>
    </row>
    <row r="444" spans="8:8" x14ac:dyDescent="0.2">
      <c r="H444" s="90"/>
    </row>
    <row r="445" spans="8:8" x14ac:dyDescent="0.2">
      <c r="H445" s="90"/>
    </row>
    <row r="446" spans="8:8" x14ac:dyDescent="0.2">
      <c r="H446" s="90"/>
    </row>
    <row r="447" spans="8:8" x14ac:dyDescent="0.2">
      <c r="H447" s="90"/>
    </row>
    <row r="448" spans="8:8" x14ac:dyDescent="0.2">
      <c r="H448" s="90"/>
    </row>
    <row r="449" spans="8:8" x14ac:dyDescent="0.2">
      <c r="H449" s="90"/>
    </row>
    <row r="450" spans="8:8" x14ac:dyDescent="0.2">
      <c r="H450" s="90"/>
    </row>
    <row r="451" spans="8:8" x14ac:dyDescent="0.2">
      <c r="H451" s="90"/>
    </row>
    <row r="452" spans="8:8" x14ac:dyDescent="0.2">
      <c r="H452" s="90"/>
    </row>
    <row r="453" spans="8:8" x14ac:dyDescent="0.2">
      <c r="H453" s="90"/>
    </row>
    <row r="454" spans="8:8" x14ac:dyDescent="0.2">
      <c r="H454" s="90"/>
    </row>
    <row r="455" spans="8:8" x14ac:dyDescent="0.2">
      <c r="H455" s="90"/>
    </row>
    <row r="456" spans="8:8" x14ac:dyDescent="0.2">
      <c r="H456" s="90"/>
    </row>
    <row r="457" spans="8:8" x14ac:dyDescent="0.2">
      <c r="H457" s="90"/>
    </row>
    <row r="458" spans="8:8" x14ac:dyDescent="0.2">
      <c r="H458" s="90"/>
    </row>
    <row r="459" spans="8:8" x14ac:dyDescent="0.2">
      <c r="H459" s="90"/>
    </row>
    <row r="460" spans="8:8" x14ac:dyDescent="0.2">
      <c r="H460" s="90"/>
    </row>
    <row r="461" spans="8:8" x14ac:dyDescent="0.2">
      <c r="H461" s="90"/>
    </row>
    <row r="462" spans="8:8" x14ac:dyDescent="0.2">
      <c r="H462" s="90"/>
    </row>
    <row r="463" spans="8:8" x14ac:dyDescent="0.2">
      <c r="H463" s="90"/>
    </row>
    <row r="464" spans="8:8" x14ac:dyDescent="0.2">
      <c r="H464" s="90"/>
    </row>
    <row r="465" spans="8:8" x14ac:dyDescent="0.2">
      <c r="H465" s="90"/>
    </row>
    <row r="466" spans="8:8" x14ac:dyDescent="0.2">
      <c r="H466" s="90"/>
    </row>
    <row r="467" spans="8:8" x14ac:dyDescent="0.2">
      <c r="H467" s="90"/>
    </row>
    <row r="468" spans="8:8" x14ac:dyDescent="0.2">
      <c r="H468" s="90"/>
    </row>
    <row r="469" spans="8:8" x14ac:dyDescent="0.2">
      <c r="H469" s="90"/>
    </row>
    <row r="470" spans="8:8" x14ac:dyDescent="0.2">
      <c r="H470" s="90"/>
    </row>
    <row r="471" spans="8:8" x14ac:dyDescent="0.2">
      <c r="H471" s="90"/>
    </row>
    <row r="472" spans="8:8" x14ac:dyDescent="0.2">
      <c r="H472" s="90"/>
    </row>
    <row r="473" spans="8:8" x14ac:dyDescent="0.2">
      <c r="H473" s="90"/>
    </row>
    <row r="474" spans="8:8" x14ac:dyDescent="0.2">
      <c r="H474" s="90"/>
    </row>
    <row r="475" spans="8:8" x14ac:dyDescent="0.2">
      <c r="H475" s="90"/>
    </row>
    <row r="476" spans="8:8" x14ac:dyDescent="0.2">
      <c r="H476" s="90"/>
    </row>
    <row r="477" spans="8:8" x14ac:dyDescent="0.2">
      <c r="H477" s="90"/>
    </row>
    <row r="478" spans="8:8" x14ac:dyDescent="0.2">
      <c r="H478" s="90"/>
    </row>
    <row r="479" spans="8:8" x14ac:dyDescent="0.2">
      <c r="H479" s="90"/>
    </row>
    <row r="480" spans="8:8" x14ac:dyDescent="0.2">
      <c r="H480" s="90"/>
    </row>
    <row r="481" spans="8:8" x14ac:dyDescent="0.2">
      <c r="H481" s="90"/>
    </row>
    <row r="482" spans="8:8" x14ac:dyDescent="0.2">
      <c r="H482" s="90"/>
    </row>
    <row r="483" spans="8:8" x14ac:dyDescent="0.2">
      <c r="H483" s="90"/>
    </row>
    <row r="484" spans="8:8" x14ac:dyDescent="0.2">
      <c r="H484" s="90"/>
    </row>
    <row r="485" spans="8:8" x14ac:dyDescent="0.2">
      <c r="H485" s="90"/>
    </row>
    <row r="486" spans="8:8" x14ac:dyDescent="0.2">
      <c r="H486" s="90"/>
    </row>
    <row r="487" spans="8:8" x14ac:dyDescent="0.2">
      <c r="H487" s="90"/>
    </row>
    <row r="488" spans="8:8" x14ac:dyDescent="0.2">
      <c r="H488" s="90"/>
    </row>
    <row r="489" spans="8:8" x14ac:dyDescent="0.2">
      <c r="H489" s="90"/>
    </row>
    <row r="490" spans="8:8" x14ac:dyDescent="0.2">
      <c r="H490" s="90"/>
    </row>
    <row r="491" spans="8:8" x14ac:dyDescent="0.2">
      <c r="H491" s="90"/>
    </row>
    <row r="492" spans="8:8" x14ac:dyDescent="0.2">
      <c r="H492" s="90"/>
    </row>
    <row r="493" spans="8:8" x14ac:dyDescent="0.2">
      <c r="H493" s="90"/>
    </row>
    <row r="494" spans="8:8" x14ac:dyDescent="0.2">
      <c r="H494" s="90"/>
    </row>
    <row r="495" spans="8:8" x14ac:dyDescent="0.2">
      <c r="H495" s="90"/>
    </row>
    <row r="496" spans="8:8" x14ac:dyDescent="0.2">
      <c r="H496" s="90"/>
    </row>
    <row r="497" spans="8:8" x14ac:dyDescent="0.2">
      <c r="H497" s="90"/>
    </row>
    <row r="498" spans="8:8" x14ac:dyDescent="0.2">
      <c r="H498" s="90"/>
    </row>
    <row r="499" spans="8:8" x14ac:dyDescent="0.2">
      <c r="H499" s="90"/>
    </row>
    <row r="500" spans="8:8" x14ac:dyDescent="0.2">
      <c r="H500" s="90"/>
    </row>
    <row r="501" spans="8:8" x14ac:dyDescent="0.2">
      <c r="H501" s="90"/>
    </row>
    <row r="502" spans="8:8" x14ac:dyDescent="0.2">
      <c r="H502" s="90"/>
    </row>
    <row r="503" spans="8:8" x14ac:dyDescent="0.2">
      <c r="H503" s="90"/>
    </row>
    <row r="504" spans="8:8" x14ac:dyDescent="0.2">
      <c r="H504" s="90"/>
    </row>
    <row r="505" spans="8:8" x14ac:dyDescent="0.2">
      <c r="H505" s="90"/>
    </row>
    <row r="506" spans="8:8" x14ac:dyDescent="0.2">
      <c r="H506" s="90"/>
    </row>
    <row r="507" spans="8:8" x14ac:dyDescent="0.2">
      <c r="H507" s="90"/>
    </row>
    <row r="508" spans="8:8" x14ac:dyDescent="0.2">
      <c r="H508" s="90"/>
    </row>
    <row r="509" spans="8:8" x14ac:dyDescent="0.2">
      <c r="H509" s="90"/>
    </row>
    <row r="510" spans="8:8" x14ac:dyDescent="0.2">
      <c r="H510" s="90"/>
    </row>
    <row r="511" spans="8:8" x14ac:dyDescent="0.2">
      <c r="H511" s="90"/>
    </row>
    <row r="512" spans="8:8" x14ac:dyDescent="0.2">
      <c r="H512" s="90"/>
    </row>
    <row r="513" spans="8:8" x14ac:dyDescent="0.2">
      <c r="H513" s="90"/>
    </row>
    <row r="514" spans="8:8" x14ac:dyDescent="0.2">
      <c r="H514" s="90"/>
    </row>
    <row r="515" spans="8:8" x14ac:dyDescent="0.2">
      <c r="H515" s="90"/>
    </row>
    <row r="516" spans="8:8" x14ac:dyDescent="0.2">
      <c r="H516" s="90"/>
    </row>
    <row r="517" spans="8:8" x14ac:dyDescent="0.2">
      <c r="H517" s="90"/>
    </row>
    <row r="518" spans="8:8" x14ac:dyDescent="0.2">
      <c r="H518" s="90"/>
    </row>
    <row r="519" spans="8:8" x14ac:dyDescent="0.2">
      <c r="H519" s="90"/>
    </row>
    <row r="520" spans="8:8" x14ac:dyDescent="0.2">
      <c r="H520" s="90"/>
    </row>
    <row r="521" spans="8:8" x14ac:dyDescent="0.2">
      <c r="H521" s="90"/>
    </row>
    <row r="522" spans="8:8" x14ac:dyDescent="0.2">
      <c r="H522" s="90"/>
    </row>
    <row r="523" spans="8:8" x14ac:dyDescent="0.2">
      <c r="H523" s="90"/>
    </row>
    <row r="524" spans="8:8" x14ac:dyDescent="0.2">
      <c r="H524" s="90"/>
    </row>
    <row r="525" spans="8:8" x14ac:dyDescent="0.2">
      <c r="H525" s="90"/>
    </row>
    <row r="526" spans="8:8" x14ac:dyDescent="0.2">
      <c r="H526" s="90"/>
    </row>
    <row r="527" spans="8:8" x14ac:dyDescent="0.2">
      <c r="H527" s="90"/>
    </row>
    <row r="528" spans="8:8" x14ac:dyDescent="0.2">
      <c r="H528" s="90"/>
    </row>
    <row r="529" spans="8:8" x14ac:dyDescent="0.2">
      <c r="H529" s="90"/>
    </row>
    <row r="530" spans="8:8" x14ac:dyDescent="0.2">
      <c r="H530" s="90"/>
    </row>
    <row r="531" spans="8:8" x14ac:dyDescent="0.2">
      <c r="H531" s="90"/>
    </row>
    <row r="532" spans="8:8" x14ac:dyDescent="0.2">
      <c r="H532" s="90"/>
    </row>
    <row r="533" spans="8:8" x14ac:dyDescent="0.2">
      <c r="H533" s="90"/>
    </row>
    <row r="534" spans="8:8" x14ac:dyDescent="0.2">
      <c r="H534" s="90"/>
    </row>
    <row r="535" spans="8:8" x14ac:dyDescent="0.2">
      <c r="H535" s="90"/>
    </row>
    <row r="536" spans="8:8" x14ac:dyDescent="0.2">
      <c r="H536" s="90"/>
    </row>
    <row r="537" spans="8:8" x14ac:dyDescent="0.2">
      <c r="H537" s="90"/>
    </row>
    <row r="538" spans="8:8" x14ac:dyDescent="0.2">
      <c r="H538" s="90"/>
    </row>
    <row r="539" spans="8:8" x14ac:dyDescent="0.2">
      <c r="H539" s="90"/>
    </row>
    <row r="540" spans="8:8" x14ac:dyDescent="0.2">
      <c r="H540" s="90"/>
    </row>
    <row r="541" spans="8:8" x14ac:dyDescent="0.2">
      <c r="H541" s="90"/>
    </row>
    <row r="542" spans="8:8" x14ac:dyDescent="0.2">
      <c r="H542" s="90"/>
    </row>
    <row r="543" spans="8:8" x14ac:dyDescent="0.2">
      <c r="H543" s="90"/>
    </row>
    <row r="544" spans="8:8" x14ac:dyDescent="0.2">
      <c r="H544" s="90"/>
    </row>
    <row r="545" spans="8:8" x14ac:dyDescent="0.2">
      <c r="H545" s="90"/>
    </row>
    <row r="546" spans="8:8" x14ac:dyDescent="0.2">
      <c r="H546" s="90"/>
    </row>
    <row r="547" spans="8:8" x14ac:dyDescent="0.2">
      <c r="H547" s="90"/>
    </row>
    <row r="548" spans="8:8" x14ac:dyDescent="0.2">
      <c r="H548" s="90"/>
    </row>
    <row r="549" spans="8:8" x14ac:dyDescent="0.2">
      <c r="H549" s="90"/>
    </row>
    <row r="550" spans="8:8" x14ac:dyDescent="0.2">
      <c r="H550" s="90"/>
    </row>
    <row r="551" spans="8:8" x14ac:dyDescent="0.2">
      <c r="H551" s="90"/>
    </row>
    <row r="552" spans="8:8" x14ac:dyDescent="0.2">
      <c r="H552" s="90"/>
    </row>
    <row r="553" spans="8:8" x14ac:dyDescent="0.2">
      <c r="H553" s="90"/>
    </row>
    <row r="554" spans="8:8" x14ac:dyDescent="0.2">
      <c r="H554" s="90"/>
    </row>
    <row r="555" spans="8:8" x14ac:dyDescent="0.2">
      <c r="H555" s="90"/>
    </row>
    <row r="556" spans="8:8" x14ac:dyDescent="0.2">
      <c r="H556" s="90"/>
    </row>
    <row r="557" spans="8:8" x14ac:dyDescent="0.2">
      <c r="H557" s="90"/>
    </row>
    <row r="558" spans="8:8" x14ac:dyDescent="0.2">
      <c r="H558" s="90"/>
    </row>
    <row r="559" spans="8:8" x14ac:dyDescent="0.2">
      <c r="H559" s="90"/>
    </row>
    <row r="560" spans="8:8" x14ac:dyDescent="0.2">
      <c r="H560" s="90"/>
    </row>
    <row r="561" spans="8:8" x14ac:dyDescent="0.2">
      <c r="H561" s="90"/>
    </row>
    <row r="562" spans="8:8" x14ac:dyDescent="0.2">
      <c r="H562" s="90"/>
    </row>
    <row r="563" spans="8:8" x14ac:dyDescent="0.2">
      <c r="H563" s="90"/>
    </row>
    <row r="564" spans="8:8" x14ac:dyDescent="0.2">
      <c r="H564" s="90"/>
    </row>
    <row r="565" spans="8:8" x14ac:dyDescent="0.2">
      <c r="H565" s="90"/>
    </row>
    <row r="566" spans="8:8" x14ac:dyDescent="0.2">
      <c r="H566" s="90"/>
    </row>
    <row r="567" spans="8:8" x14ac:dyDescent="0.2">
      <c r="H567" s="90"/>
    </row>
    <row r="568" spans="8:8" x14ac:dyDescent="0.2">
      <c r="H568" s="90"/>
    </row>
    <row r="569" spans="8:8" x14ac:dyDescent="0.2">
      <c r="H569" s="90"/>
    </row>
    <row r="570" spans="8:8" x14ac:dyDescent="0.2">
      <c r="H570" s="90"/>
    </row>
    <row r="571" spans="8:8" x14ac:dyDescent="0.2">
      <c r="H571" s="90"/>
    </row>
    <row r="572" spans="8:8" x14ac:dyDescent="0.2">
      <c r="H572" s="90"/>
    </row>
    <row r="573" spans="8:8" x14ac:dyDescent="0.2">
      <c r="H573" s="90"/>
    </row>
    <row r="574" spans="8:8" x14ac:dyDescent="0.2">
      <c r="H574" s="90"/>
    </row>
    <row r="575" spans="8:8" x14ac:dyDescent="0.2">
      <c r="H575" s="90"/>
    </row>
    <row r="576" spans="8:8" x14ac:dyDescent="0.2">
      <c r="H576" s="90"/>
    </row>
    <row r="577" spans="8:8" x14ac:dyDescent="0.2">
      <c r="H577" s="90"/>
    </row>
    <row r="578" spans="8:8" x14ac:dyDescent="0.2">
      <c r="H578" s="90"/>
    </row>
    <row r="579" spans="8:8" x14ac:dyDescent="0.2">
      <c r="H579" s="90"/>
    </row>
    <row r="580" spans="8:8" x14ac:dyDescent="0.2">
      <c r="H580" s="90"/>
    </row>
    <row r="581" spans="8:8" x14ac:dyDescent="0.2">
      <c r="H581" s="90"/>
    </row>
    <row r="582" spans="8:8" x14ac:dyDescent="0.2">
      <c r="H582" s="90"/>
    </row>
    <row r="583" spans="8:8" x14ac:dyDescent="0.2">
      <c r="H583" s="90"/>
    </row>
    <row r="584" spans="8:8" x14ac:dyDescent="0.2">
      <c r="H584" s="90"/>
    </row>
    <row r="585" spans="8:8" x14ac:dyDescent="0.2">
      <c r="H585" s="90"/>
    </row>
    <row r="586" spans="8:8" x14ac:dyDescent="0.2">
      <c r="H586" s="90"/>
    </row>
    <row r="587" spans="8:8" x14ac:dyDescent="0.2">
      <c r="H587" s="90"/>
    </row>
    <row r="588" spans="8:8" x14ac:dyDescent="0.2">
      <c r="H588" s="90"/>
    </row>
    <row r="589" spans="8:8" x14ac:dyDescent="0.2">
      <c r="H589" s="90"/>
    </row>
    <row r="590" spans="8:8" x14ac:dyDescent="0.2">
      <c r="H590" s="90"/>
    </row>
    <row r="591" spans="8:8" x14ac:dyDescent="0.2">
      <c r="H591" s="90"/>
    </row>
    <row r="592" spans="8:8" x14ac:dyDescent="0.2">
      <c r="H592" s="90"/>
    </row>
    <row r="593" spans="8:8" x14ac:dyDescent="0.2">
      <c r="H593" s="90"/>
    </row>
    <row r="594" spans="8:8" x14ac:dyDescent="0.2">
      <c r="H594" s="90"/>
    </row>
    <row r="595" spans="8:8" x14ac:dyDescent="0.2">
      <c r="H595" s="90"/>
    </row>
    <row r="596" spans="8:8" x14ac:dyDescent="0.2">
      <c r="H596" s="90"/>
    </row>
    <row r="597" spans="8:8" x14ac:dyDescent="0.2">
      <c r="H597" s="90"/>
    </row>
    <row r="598" spans="8:8" x14ac:dyDescent="0.2">
      <c r="H598" s="90"/>
    </row>
    <row r="599" spans="8:8" x14ac:dyDescent="0.2">
      <c r="H599" s="90"/>
    </row>
    <row r="600" spans="8:8" x14ac:dyDescent="0.2">
      <c r="H600" s="90"/>
    </row>
    <row r="601" spans="8:8" x14ac:dyDescent="0.2">
      <c r="H601" s="90"/>
    </row>
    <row r="602" spans="8:8" x14ac:dyDescent="0.2">
      <c r="H602" s="90"/>
    </row>
    <row r="603" spans="8:8" x14ac:dyDescent="0.2">
      <c r="H603" s="90"/>
    </row>
    <row r="604" spans="8:8" x14ac:dyDescent="0.2">
      <c r="H604" s="90"/>
    </row>
    <row r="605" spans="8:8" x14ac:dyDescent="0.2">
      <c r="H605" s="90"/>
    </row>
    <row r="606" spans="8:8" x14ac:dyDescent="0.2">
      <c r="H606" s="90"/>
    </row>
    <row r="607" spans="8:8" x14ac:dyDescent="0.2">
      <c r="H607" s="90"/>
    </row>
    <row r="608" spans="8:8" x14ac:dyDescent="0.2">
      <c r="H608" s="90"/>
    </row>
    <row r="609" spans="8:8" x14ac:dyDescent="0.2">
      <c r="H609" s="90"/>
    </row>
    <row r="610" spans="8:8" x14ac:dyDescent="0.2">
      <c r="H610" s="90"/>
    </row>
    <row r="611" spans="8:8" x14ac:dyDescent="0.2">
      <c r="H611" s="90"/>
    </row>
    <row r="612" spans="8:8" x14ac:dyDescent="0.2">
      <c r="H612" s="90"/>
    </row>
    <row r="613" spans="8:8" x14ac:dyDescent="0.2">
      <c r="H613" s="90"/>
    </row>
    <row r="614" spans="8:8" x14ac:dyDescent="0.2">
      <c r="H614" s="90"/>
    </row>
    <row r="615" spans="8:8" x14ac:dyDescent="0.2">
      <c r="H615" s="90"/>
    </row>
    <row r="616" spans="8:8" x14ac:dyDescent="0.2">
      <c r="H616" s="90"/>
    </row>
    <row r="617" spans="8:8" x14ac:dyDescent="0.2">
      <c r="H617" s="90"/>
    </row>
    <row r="618" spans="8:8" x14ac:dyDescent="0.2">
      <c r="H618" s="90"/>
    </row>
    <row r="619" spans="8:8" x14ac:dyDescent="0.2">
      <c r="H619" s="90"/>
    </row>
    <row r="620" spans="8:8" x14ac:dyDescent="0.2">
      <c r="H620" s="90"/>
    </row>
    <row r="621" spans="8:8" x14ac:dyDescent="0.2">
      <c r="H621" s="90"/>
    </row>
    <row r="622" spans="8:8" x14ac:dyDescent="0.2">
      <c r="H622" s="90"/>
    </row>
    <row r="623" spans="8:8" x14ac:dyDescent="0.2">
      <c r="H623" s="90"/>
    </row>
    <row r="624" spans="8:8" x14ac:dyDescent="0.2">
      <c r="H624" s="90"/>
    </row>
    <row r="625" spans="8:8" x14ac:dyDescent="0.2">
      <c r="H625" s="90"/>
    </row>
    <row r="626" spans="8:8" x14ac:dyDescent="0.2">
      <c r="H626" s="90"/>
    </row>
    <row r="627" spans="8:8" x14ac:dyDescent="0.2">
      <c r="H627" s="90"/>
    </row>
    <row r="628" spans="8:8" x14ac:dyDescent="0.2">
      <c r="H628" s="90"/>
    </row>
    <row r="629" spans="8:8" x14ac:dyDescent="0.2">
      <c r="H629" s="90"/>
    </row>
    <row r="630" spans="8:8" x14ac:dyDescent="0.2">
      <c r="H630" s="90"/>
    </row>
    <row r="631" spans="8:8" x14ac:dyDescent="0.2">
      <c r="H631" s="90"/>
    </row>
    <row r="632" spans="8:8" x14ac:dyDescent="0.2">
      <c r="H632" s="90"/>
    </row>
    <row r="633" spans="8:8" x14ac:dyDescent="0.2">
      <c r="H633" s="90"/>
    </row>
    <row r="634" spans="8:8" x14ac:dyDescent="0.2">
      <c r="H634" s="90"/>
    </row>
    <row r="635" spans="8:8" x14ac:dyDescent="0.2">
      <c r="H635" s="90"/>
    </row>
    <row r="636" spans="8:8" x14ac:dyDescent="0.2">
      <c r="H636" s="90"/>
    </row>
    <row r="637" spans="8:8" x14ac:dyDescent="0.2">
      <c r="H637" s="90"/>
    </row>
    <row r="638" spans="8:8" x14ac:dyDescent="0.2">
      <c r="H638" s="90"/>
    </row>
    <row r="639" spans="8:8" x14ac:dyDescent="0.2">
      <c r="H639" s="90"/>
    </row>
    <row r="640" spans="8:8" x14ac:dyDescent="0.2">
      <c r="H640" s="90"/>
    </row>
    <row r="641" spans="8:8" x14ac:dyDescent="0.2">
      <c r="H641" s="90"/>
    </row>
    <row r="642" spans="8:8" x14ac:dyDescent="0.2">
      <c r="H642" s="90"/>
    </row>
    <row r="643" spans="8:8" x14ac:dyDescent="0.2">
      <c r="H643" s="90"/>
    </row>
    <row r="644" spans="8:8" x14ac:dyDescent="0.2">
      <c r="H644" s="90"/>
    </row>
    <row r="645" spans="8:8" x14ac:dyDescent="0.2">
      <c r="H645" s="90"/>
    </row>
    <row r="646" spans="8:8" x14ac:dyDescent="0.2">
      <c r="H646" s="90"/>
    </row>
    <row r="647" spans="8:8" x14ac:dyDescent="0.2">
      <c r="H647" s="90"/>
    </row>
    <row r="648" spans="8:8" x14ac:dyDescent="0.2">
      <c r="H648" s="90"/>
    </row>
    <row r="649" spans="8:8" x14ac:dyDescent="0.2">
      <c r="H649" s="90"/>
    </row>
    <row r="650" spans="8:8" x14ac:dyDescent="0.2">
      <c r="H650" s="90"/>
    </row>
    <row r="651" spans="8:8" x14ac:dyDescent="0.2">
      <c r="H651" s="90"/>
    </row>
    <row r="652" spans="8:8" x14ac:dyDescent="0.2">
      <c r="H652" s="90"/>
    </row>
    <row r="653" spans="8:8" x14ac:dyDescent="0.2">
      <c r="H653" s="90"/>
    </row>
    <row r="654" spans="8:8" x14ac:dyDescent="0.2">
      <c r="H654" s="90"/>
    </row>
    <row r="655" spans="8:8" x14ac:dyDescent="0.2">
      <c r="H655" s="90"/>
    </row>
    <row r="656" spans="8:8" x14ac:dyDescent="0.2">
      <c r="H656" s="90"/>
    </row>
    <row r="657" spans="8:8" x14ac:dyDescent="0.2">
      <c r="H657" s="90"/>
    </row>
    <row r="658" spans="8:8" x14ac:dyDescent="0.2">
      <c r="H658" s="90"/>
    </row>
    <row r="659" spans="8:8" x14ac:dyDescent="0.2">
      <c r="H659" s="90"/>
    </row>
    <row r="660" spans="8:8" x14ac:dyDescent="0.2">
      <c r="H660" s="90"/>
    </row>
    <row r="661" spans="8:8" x14ac:dyDescent="0.2">
      <c r="H661" s="90"/>
    </row>
    <row r="662" spans="8:8" x14ac:dyDescent="0.2">
      <c r="H662" s="90"/>
    </row>
    <row r="663" spans="8:8" x14ac:dyDescent="0.2">
      <c r="H663" s="90"/>
    </row>
    <row r="664" spans="8:8" x14ac:dyDescent="0.2">
      <c r="H664" s="90"/>
    </row>
    <row r="665" spans="8:8" x14ac:dyDescent="0.2">
      <c r="H665" s="90"/>
    </row>
    <row r="666" spans="8:8" x14ac:dyDescent="0.2">
      <c r="H666" s="90"/>
    </row>
    <row r="667" spans="8:8" x14ac:dyDescent="0.2">
      <c r="H667" s="90"/>
    </row>
    <row r="668" spans="8:8" x14ac:dyDescent="0.2">
      <c r="H668" s="90"/>
    </row>
    <row r="669" spans="8:8" x14ac:dyDescent="0.2">
      <c r="H669" s="90"/>
    </row>
    <row r="670" spans="8:8" x14ac:dyDescent="0.2">
      <c r="H670" s="90"/>
    </row>
    <row r="671" spans="8:8" x14ac:dyDescent="0.2">
      <c r="H671" s="90"/>
    </row>
    <row r="672" spans="8:8" x14ac:dyDescent="0.2">
      <c r="H672" s="90"/>
    </row>
    <row r="673" spans="8:8" x14ac:dyDescent="0.2">
      <c r="H673" s="90"/>
    </row>
    <row r="674" spans="8:8" x14ac:dyDescent="0.2">
      <c r="H674" s="90"/>
    </row>
    <row r="675" spans="8:8" x14ac:dyDescent="0.2">
      <c r="H675" s="90"/>
    </row>
    <row r="676" spans="8:8" x14ac:dyDescent="0.2">
      <c r="H676" s="90"/>
    </row>
    <row r="677" spans="8:8" x14ac:dyDescent="0.2">
      <c r="H677" s="90"/>
    </row>
    <row r="678" spans="8:8" x14ac:dyDescent="0.2">
      <c r="H678" s="90"/>
    </row>
    <row r="679" spans="8:8" x14ac:dyDescent="0.2">
      <c r="H679" s="90"/>
    </row>
    <row r="680" spans="8:8" x14ac:dyDescent="0.2">
      <c r="H680" s="90"/>
    </row>
    <row r="681" spans="8:8" x14ac:dyDescent="0.2">
      <c r="H681" s="90"/>
    </row>
    <row r="682" spans="8:8" x14ac:dyDescent="0.2">
      <c r="H682" s="90"/>
    </row>
    <row r="683" spans="8:8" x14ac:dyDescent="0.2">
      <c r="H683" s="90"/>
    </row>
    <row r="684" spans="8:8" x14ac:dyDescent="0.2">
      <c r="H684" s="90"/>
    </row>
    <row r="685" spans="8:8" x14ac:dyDescent="0.2">
      <c r="H685" s="90"/>
    </row>
    <row r="686" spans="8:8" x14ac:dyDescent="0.2">
      <c r="H686" s="90"/>
    </row>
    <row r="687" spans="8:8" x14ac:dyDescent="0.2">
      <c r="H687" s="90"/>
    </row>
    <row r="688" spans="8:8" x14ac:dyDescent="0.2">
      <c r="H688" s="90"/>
    </row>
    <row r="689" spans="8:8" x14ac:dyDescent="0.2">
      <c r="H689" s="90"/>
    </row>
    <row r="690" spans="8:8" x14ac:dyDescent="0.2">
      <c r="H690" s="90"/>
    </row>
    <row r="691" spans="8:8" x14ac:dyDescent="0.2">
      <c r="H691" s="90"/>
    </row>
    <row r="692" spans="8:8" x14ac:dyDescent="0.2">
      <c r="H692" s="90"/>
    </row>
    <row r="693" spans="8:8" x14ac:dyDescent="0.2">
      <c r="H693" s="90"/>
    </row>
    <row r="694" spans="8:8" x14ac:dyDescent="0.2">
      <c r="H694" s="90"/>
    </row>
    <row r="695" spans="8:8" x14ac:dyDescent="0.2">
      <c r="H695" s="90"/>
    </row>
    <row r="696" spans="8:8" x14ac:dyDescent="0.2">
      <c r="H696" s="90"/>
    </row>
    <row r="697" spans="8:8" x14ac:dyDescent="0.2">
      <c r="H697" s="90"/>
    </row>
    <row r="698" spans="8:8" x14ac:dyDescent="0.2">
      <c r="H698" s="90"/>
    </row>
    <row r="699" spans="8:8" x14ac:dyDescent="0.2">
      <c r="H699" s="90"/>
    </row>
    <row r="700" spans="8:8" x14ac:dyDescent="0.2">
      <c r="H700" s="90"/>
    </row>
    <row r="701" spans="8:8" x14ac:dyDescent="0.2">
      <c r="H701" s="90"/>
    </row>
    <row r="702" spans="8:8" x14ac:dyDescent="0.2">
      <c r="H702" s="90"/>
    </row>
    <row r="703" spans="8:8" x14ac:dyDescent="0.2">
      <c r="H703" s="90"/>
    </row>
    <row r="704" spans="8:8" x14ac:dyDescent="0.2">
      <c r="H704" s="90"/>
    </row>
    <row r="705" spans="8:8" x14ac:dyDescent="0.2">
      <c r="H705" s="90"/>
    </row>
    <row r="706" spans="8:8" x14ac:dyDescent="0.2">
      <c r="H706" s="90"/>
    </row>
    <row r="707" spans="8:8" x14ac:dyDescent="0.2">
      <c r="H707" s="90"/>
    </row>
    <row r="708" spans="8:8" x14ac:dyDescent="0.2">
      <c r="H708" s="90"/>
    </row>
    <row r="709" spans="8:8" x14ac:dyDescent="0.2">
      <c r="H709" s="90"/>
    </row>
    <row r="710" spans="8:8" x14ac:dyDescent="0.2">
      <c r="H710" s="90"/>
    </row>
    <row r="711" spans="8:8" x14ac:dyDescent="0.2">
      <c r="H711" s="90"/>
    </row>
    <row r="712" spans="8:8" x14ac:dyDescent="0.2">
      <c r="H712" s="90"/>
    </row>
    <row r="713" spans="8:8" x14ac:dyDescent="0.2">
      <c r="H713" s="90"/>
    </row>
    <row r="714" spans="8:8" x14ac:dyDescent="0.2">
      <c r="H714" s="90"/>
    </row>
    <row r="715" spans="8:8" x14ac:dyDescent="0.2">
      <c r="H715" s="90"/>
    </row>
    <row r="716" spans="8:8" x14ac:dyDescent="0.2">
      <c r="H716" s="90"/>
    </row>
    <row r="717" spans="8:8" x14ac:dyDescent="0.2">
      <c r="H717" s="90"/>
    </row>
    <row r="718" spans="8:8" x14ac:dyDescent="0.2">
      <c r="H718" s="90"/>
    </row>
    <row r="719" spans="8:8" x14ac:dyDescent="0.2">
      <c r="H719" s="90"/>
    </row>
    <row r="720" spans="8:8" x14ac:dyDescent="0.2">
      <c r="H720" s="90"/>
    </row>
    <row r="721" spans="8:8" x14ac:dyDescent="0.2">
      <c r="H721" s="90"/>
    </row>
    <row r="722" spans="8:8" x14ac:dyDescent="0.2">
      <c r="H722" s="90"/>
    </row>
    <row r="723" spans="8:8" x14ac:dyDescent="0.2">
      <c r="H723" s="90"/>
    </row>
    <row r="724" spans="8:8" x14ac:dyDescent="0.2">
      <c r="H724" s="90"/>
    </row>
    <row r="725" spans="8:8" x14ac:dyDescent="0.2">
      <c r="H725" s="90"/>
    </row>
    <row r="726" spans="8:8" x14ac:dyDescent="0.2">
      <c r="H726" s="90"/>
    </row>
    <row r="727" spans="8:8" x14ac:dyDescent="0.2">
      <c r="H727" s="90"/>
    </row>
    <row r="728" spans="8:8" x14ac:dyDescent="0.2">
      <c r="H728" s="90"/>
    </row>
    <row r="729" spans="8:8" x14ac:dyDescent="0.2">
      <c r="H729" s="90"/>
    </row>
    <row r="730" spans="8:8" x14ac:dyDescent="0.2">
      <c r="H730" s="90"/>
    </row>
    <row r="731" spans="8:8" x14ac:dyDescent="0.2">
      <c r="H731" s="90"/>
    </row>
    <row r="732" spans="8:8" x14ac:dyDescent="0.2">
      <c r="H732" s="90"/>
    </row>
    <row r="733" spans="8:8" x14ac:dyDescent="0.2">
      <c r="H733" s="90"/>
    </row>
    <row r="734" spans="8:8" x14ac:dyDescent="0.2">
      <c r="H734" s="90"/>
    </row>
    <row r="735" spans="8:8" x14ac:dyDescent="0.2">
      <c r="H735" s="90"/>
    </row>
    <row r="736" spans="8:8" x14ac:dyDescent="0.2">
      <c r="H736" s="90"/>
    </row>
    <row r="737" spans="8:8" x14ac:dyDescent="0.2">
      <c r="H737" s="90"/>
    </row>
    <row r="738" spans="8:8" x14ac:dyDescent="0.2">
      <c r="H738" s="90"/>
    </row>
    <row r="739" spans="8:8" x14ac:dyDescent="0.2">
      <c r="H739" s="90"/>
    </row>
    <row r="740" spans="8:8" x14ac:dyDescent="0.2">
      <c r="H740" s="90"/>
    </row>
    <row r="741" spans="8:8" x14ac:dyDescent="0.2">
      <c r="H741" s="90"/>
    </row>
    <row r="742" spans="8:8" x14ac:dyDescent="0.2">
      <c r="H742" s="90"/>
    </row>
    <row r="743" spans="8:8" x14ac:dyDescent="0.2">
      <c r="H743" s="90"/>
    </row>
    <row r="744" spans="8:8" x14ac:dyDescent="0.2">
      <c r="H744" s="90"/>
    </row>
    <row r="745" spans="8:8" x14ac:dyDescent="0.2">
      <c r="H745" s="90"/>
    </row>
    <row r="746" spans="8:8" x14ac:dyDescent="0.2">
      <c r="H746" s="90"/>
    </row>
    <row r="747" spans="8:8" x14ac:dyDescent="0.2">
      <c r="H747" s="90"/>
    </row>
    <row r="748" spans="8:8" x14ac:dyDescent="0.2">
      <c r="H748" s="90"/>
    </row>
    <row r="749" spans="8:8" x14ac:dyDescent="0.2">
      <c r="H749" s="90"/>
    </row>
    <row r="750" spans="8:8" x14ac:dyDescent="0.2">
      <c r="H750" s="90"/>
    </row>
    <row r="751" spans="8:8" x14ac:dyDescent="0.2">
      <c r="H751" s="90"/>
    </row>
    <row r="752" spans="8:8" x14ac:dyDescent="0.2">
      <c r="H752" s="90"/>
    </row>
    <row r="753" spans="8:8" x14ac:dyDescent="0.2">
      <c r="H753" s="90"/>
    </row>
    <row r="754" spans="8:8" x14ac:dyDescent="0.2">
      <c r="H754" s="90"/>
    </row>
    <row r="755" spans="8:8" x14ac:dyDescent="0.2">
      <c r="H755" s="90"/>
    </row>
    <row r="756" spans="8:8" x14ac:dyDescent="0.2">
      <c r="H756" s="90"/>
    </row>
    <row r="757" spans="8:8" x14ac:dyDescent="0.2">
      <c r="H757" s="90"/>
    </row>
    <row r="758" spans="8:8" x14ac:dyDescent="0.2">
      <c r="H758" s="90"/>
    </row>
    <row r="759" spans="8:8" x14ac:dyDescent="0.2">
      <c r="H759" s="90"/>
    </row>
    <row r="760" spans="8:8" x14ac:dyDescent="0.2">
      <c r="H760" s="90"/>
    </row>
    <row r="761" spans="8:8" x14ac:dyDescent="0.2">
      <c r="H761" s="90"/>
    </row>
    <row r="762" spans="8:8" x14ac:dyDescent="0.2">
      <c r="H762" s="90"/>
    </row>
    <row r="763" spans="8:8" x14ac:dyDescent="0.2">
      <c r="H763" s="90"/>
    </row>
    <row r="764" spans="8:8" x14ac:dyDescent="0.2">
      <c r="H764" s="90"/>
    </row>
    <row r="765" spans="8:8" x14ac:dyDescent="0.2">
      <c r="H765" s="90"/>
    </row>
    <row r="766" spans="8:8" x14ac:dyDescent="0.2">
      <c r="H766" s="90"/>
    </row>
    <row r="767" spans="8:8" x14ac:dyDescent="0.2">
      <c r="H767" s="90"/>
    </row>
    <row r="768" spans="8:8" x14ac:dyDescent="0.2">
      <c r="H768" s="90"/>
    </row>
    <row r="769" spans="8:8" x14ac:dyDescent="0.2">
      <c r="H769" s="90"/>
    </row>
    <row r="770" spans="8:8" x14ac:dyDescent="0.2">
      <c r="H770" s="90"/>
    </row>
    <row r="771" spans="8:8" x14ac:dyDescent="0.2">
      <c r="H771" s="90"/>
    </row>
    <row r="772" spans="8:8" x14ac:dyDescent="0.2">
      <c r="H772" s="90"/>
    </row>
    <row r="773" spans="8:8" x14ac:dyDescent="0.2">
      <c r="H773" s="90"/>
    </row>
    <row r="774" spans="8:8" x14ac:dyDescent="0.2">
      <c r="H774" s="90"/>
    </row>
    <row r="775" spans="8:8" x14ac:dyDescent="0.2">
      <c r="H775" s="90"/>
    </row>
    <row r="776" spans="8:8" x14ac:dyDescent="0.2">
      <c r="H776" s="90"/>
    </row>
    <row r="777" spans="8:8" x14ac:dyDescent="0.2">
      <c r="H777" s="90"/>
    </row>
    <row r="778" spans="8:8" x14ac:dyDescent="0.2">
      <c r="H778" s="90"/>
    </row>
    <row r="779" spans="8:8" x14ac:dyDescent="0.2">
      <c r="H779" s="90"/>
    </row>
    <row r="780" spans="8:8" x14ac:dyDescent="0.2">
      <c r="H780" s="90"/>
    </row>
    <row r="781" spans="8:8" x14ac:dyDescent="0.2">
      <c r="H781" s="90"/>
    </row>
    <row r="782" spans="8:8" x14ac:dyDescent="0.2">
      <c r="H782" s="90"/>
    </row>
    <row r="783" spans="8:8" x14ac:dyDescent="0.2">
      <c r="H783" s="90"/>
    </row>
    <row r="784" spans="8:8" x14ac:dyDescent="0.2">
      <c r="H784" s="90"/>
    </row>
    <row r="785" spans="8:8" x14ac:dyDescent="0.2">
      <c r="H785" s="90"/>
    </row>
    <row r="786" spans="8:8" x14ac:dyDescent="0.2">
      <c r="H786" s="90"/>
    </row>
    <row r="787" spans="8:8" x14ac:dyDescent="0.2">
      <c r="H787" s="90"/>
    </row>
    <row r="788" spans="8:8" x14ac:dyDescent="0.2">
      <c r="H788" s="90"/>
    </row>
    <row r="789" spans="8:8" x14ac:dyDescent="0.2">
      <c r="H789" s="90"/>
    </row>
    <row r="790" spans="8:8" x14ac:dyDescent="0.2">
      <c r="H790" s="90"/>
    </row>
    <row r="791" spans="8:8" x14ac:dyDescent="0.2">
      <c r="H791" s="90"/>
    </row>
    <row r="792" spans="8:8" x14ac:dyDescent="0.2">
      <c r="H792" s="90"/>
    </row>
    <row r="793" spans="8:8" x14ac:dyDescent="0.2">
      <c r="H793" s="90"/>
    </row>
    <row r="794" spans="8:8" x14ac:dyDescent="0.2">
      <c r="H794" s="90"/>
    </row>
    <row r="795" spans="8:8" x14ac:dyDescent="0.2">
      <c r="H795" s="90"/>
    </row>
    <row r="796" spans="8:8" x14ac:dyDescent="0.2">
      <c r="H796" s="90"/>
    </row>
    <row r="797" spans="8:8" x14ac:dyDescent="0.2">
      <c r="H797" s="90"/>
    </row>
    <row r="798" spans="8:8" x14ac:dyDescent="0.2">
      <c r="H798" s="90"/>
    </row>
    <row r="799" spans="8:8" x14ac:dyDescent="0.2">
      <c r="H799" s="90"/>
    </row>
    <row r="800" spans="8:8" x14ac:dyDescent="0.2">
      <c r="H800" s="90"/>
    </row>
    <row r="801" spans="8:8" x14ac:dyDescent="0.2">
      <c r="H801" s="90"/>
    </row>
    <row r="802" spans="8:8" x14ac:dyDescent="0.2">
      <c r="H802" s="90"/>
    </row>
    <row r="803" spans="8:8" x14ac:dyDescent="0.2">
      <c r="H803" s="90"/>
    </row>
    <row r="804" spans="8:8" x14ac:dyDescent="0.2">
      <c r="H804" s="90"/>
    </row>
    <row r="805" spans="8:8" x14ac:dyDescent="0.2">
      <c r="H805" s="90"/>
    </row>
    <row r="806" spans="8:8" x14ac:dyDescent="0.2">
      <c r="H806" s="90"/>
    </row>
    <row r="807" spans="8:8" x14ac:dyDescent="0.2">
      <c r="H807" s="90"/>
    </row>
    <row r="808" spans="8:8" x14ac:dyDescent="0.2">
      <c r="H808" s="90"/>
    </row>
    <row r="809" spans="8:8" x14ac:dyDescent="0.2">
      <c r="H809" s="90"/>
    </row>
    <row r="810" spans="8:8" x14ac:dyDescent="0.2">
      <c r="H810" s="90"/>
    </row>
    <row r="811" spans="8:8" x14ac:dyDescent="0.2">
      <c r="H811" s="90"/>
    </row>
    <row r="812" spans="8:8" x14ac:dyDescent="0.2">
      <c r="H812" s="90"/>
    </row>
    <row r="813" spans="8:8" x14ac:dyDescent="0.2">
      <c r="H813" s="90"/>
    </row>
    <row r="814" spans="8:8" x14ac:dyDescent="0.2">
      <c r="H814" s="90"/>
    </row>
    <row r="815" spans="8:8" x14ac:dyDescent="0.2">
      <c r="H815" s="90"/>
    </row>
    <row r="816" spans="8:8" x14ac:dyDescent="0.2">
      <c r="H816" s="90"/>
    </row>
    <row r="817" spans="8:8" x14ac:dyDescent="0.2">
      <c r="H817" s="90"/>
    </row>
    <row r="818" spans="8:8" x14ac:dyDescent="0.2">
      <c r="H818" s="90"/>
    </row>
    <row r="819" spans="8:8" x14ac:dyDescent="0.2">
      <c r="H819" s="90"/>
    </row>
    <row r="820" spans="8:8" x14ac:dyDescent="0.2">
      <c r="H820" s="90"/>
    </row>
    <row r="821" spans="8:8" x14ac:dyDescent="0.2">
      <c r="H821" s="90"/>
    </row>
    <row r="822" spans="8:8" x14ac:dyDescent="0.2">
      <c r="H822" s="90"/>
    </row>
    <row r="823" spans="8:8" x14ac:dyDescent="0.2">
      <c r="H823" s="90"/>
    </row>
    <row r="824" spans="8:8" x14ac:dyDescent="0.2">
      <c r="H824" s="90"/>
    </row>
    <row r="825" spans="8:8" x14ac:dyDescent="0.2">
      <c r="H825" s="90"/>
    </row>
    <row r="826" spans="8:8" x14ac:dyDescent="0.2">
      <c r="H826" s="90"/>
    </row>
    <row r="827" spans="8:8" x14ac:dyDescent="0.2">
      <c r="H827" s="90"/>
    </row>
    <row r="828" spans="8:8" x14ac:dyDescent="0.2">
      <c r="H828" s="90"/>
    </row>
    <row r="829" spans="8:8" x14ac:dyDescent="0.2">
      <c r="H829" s="90"/>
    </row>
    <row r="830" spans="8:8" x14ac:dyDescent="0.2">
      <c r="H830" s="90"/>
    </row>
    <row r="831" spans="8:8" x14ac:dyDescent="0.2">
      <c r="H831" s="90"/>
    </row>
    <row r="832" spans="8:8" x14ac:dyDescent="0.2">
      <c r="H832" s="90"/>
    </row>
    <row r="833" spans="8:8" x14ac:dyDescent="0.2">
      <c r="H833" s="90"/>
    </row>
    <row r="834" spans="8:8" x14ac:dyDescent="0.2">
      <c r="H834" s="90"/>
    </row>
    <row r="835" spans="8:8" x14ac:dyDescent="0.2">
      <c r="H835" s="90"/>
    </row>
    <row r="836" spans="8:8" x14ac:dyDescent="0.2">
      <c r="H836" s="90"/>
    </row>
    <row r="837" spans="8:8" x14ac:dyDescent="0.2">
      <c r="H837" s="90"/>
    </row>
    <row r="838" spans="8:8" x14ac:dyDescent="0.2">
      <c r="H838" s="90"/>
    </row>
    <row r="839" spans="8:8" x14ac:dyDescent="0.2">
      <c r="H839" s="90"/>
    </row>
    <row r="840" spans="8:8" x14ac:dyDescent="0.2">
      <c r="H840" s="90"/>
    </row>
    <row r="841" spans="8:8" x14ac:dyDescent="0.2">
      <c r="H841" s="90"/>
    </row>
    <row r="842" spans="8:8" x14ac:dyDescent="0.2">
      <c r="H842" s="90"/>
    </row>
    <row r="843" spans="8:8" x14ac:dyDescent="0.2">
      <c r="H843" s="90"/>
    </row>
    <row r="844" spans="8:8" x14ac:dyDescent="0.2">
      <c r="H844" s="90"/>
    </row>
    <row r="845" spans="8:8" x14ac:dyDescent="0.2">
      <c r="H845" s="90"/>
    </row>
    <row r="846" spans="8:8" x14ac:dyDescent="0.2">
      <c r="H846" s="90"/>
    </row>
    <row r="847" spans="8:8" x14ac:dyDescent="0.2">
      <c r="H847" s="90"/>
    </row>
    <row r="848" spans="8:8" x14ac:dyDescent="0.2">
      <c r="H848" s="90"/>
    </row>
    <row r="849" spans="8:8" x14ac:dyDescent="0.2">
      <c r="H849" s="90"/>
    </row>
    <row r="850" spans="8:8" x14ac:dyDescent="0.2">
      <c r="H850" s="90"/>
    </row>
    <row r="851" spans="8:8" x14ac:dyDescent="0.2">
      <c r="H851" s="90"/>
    </row>
    <row r="852" spans="8:8" x14ac:dyDescent="0.2">
      <c r="H852" s="90"/>
    </row>
    <row r="853" spans="8:8" x14ac:dyDescent="0.2">
      <c r="H853" s="90"/>
    </row>
    <row r="854" spans="8:8" x14ac:dyDescent="0.2">
      <c r="H854" s="90"/>
    </row>
    <row r="855" spans="8:8" x14ac:dyDescent="0.2">
      <c r="H855" s="90"/>
    </row>
    <row r="856" spans="8:8" x14ac:dyDescent="0.2">
      <c r="H856" s="90"/>
    </row>
    <row r="857" spans="8:8" x14ac:dyDescent="0.2">
      <c r="H857" s="90"/>
    </row>
    <row r="858" spans="8:8" x14ac:dyDescent="0.2">
      <c r="H858" s="90"/>
    </row>
    <row r="859" spans="8:8" x14ac:dyDescent="0.2">
      <c r="H859" s="90"/>
    </row>
    <row r="860" spans="8:8" x14ac:dyDescent="0.2">
      <c r="H860" s="90"/>
    </row>
    <row r="861" spans="8:8" x14ac:dyDescent="0.2">
      <c r="H861" s="90"/>
    </row>
    <row r="862" spans="8:8" x14ac:dyDescent="0.2">
      <c r="H862" s="90"/>
    </row>
    <row r="863" spans="8:8" x14ac:dyDescent="0.2">
      <c r="H863" s="90"/>
    </row>
    <row r="864" spans="8:8" x14ac:dyDescent="0.2">
      <c r="H864" s="90"/>
    </row>
    <row r="865" spans="8:8" x14ac:dyDescent="0.2">
      <c r="H865" s="90"/>
    </row>
    <row r="866" spans="8:8" x14ac:dyDescent="0.2">
      <c r="H866" s="90"/>
    </row>
    <row r="867" spans="8:8" x14ac:dyDescent="0.2">
      <c r="H867" s="90"/>
    </row>
    <row r="868" spans="8:8" x14ac:dyDescent="0.2">
      <c r="H868" s="90"/>
    </row>
    <row r="869" spans="8:8" x14ac:dyDescent="0.2">
      <c r="H869" s="90"/>
    </row>
    <row r="870" spans="8:8" x14ac:dyDescent="0.2">
      <c r="H870" s="90"/>
    </row>
    <row r="871" spans="8:8" x14ac:dyDescent="0.2">
      <c r="H871" s="90"/>
    </row>
    <row r="872" spans="8:8" x14ac:dyDescent="0.2">
      <c r="H872" s="90"/>
    </row>
    <row r="873" spans="8:8" x14ac:dyDescent="0.2">
      <c r="H873" s="90"/>
    </row>
    <row r="874" spans="8:8" x14ac:dyDescent="0.2">
      <c r="H874" s="90"/>
    </row>
    <row r="875" spans="8:8" x14ac:dyDescent="0.2">
      <c r="H875" s="90"/>
    </row>
    <row r="876" spans="8:8" x14ac:dyDescent="0.2">
      <c r="H876" s="90"/>
    </row>
    <row r="877" spans="8:8" x14ac:dyDescent="0.2">
      <c r="H877" s="90"/>
    </row>
    <row r="878" spans="8:8" x14ac:dyDescent="0.2">
      <c r="H878" s="90"/>
    </row>
    <row r="879" spans="8:8" x14ac:dyDescent="0.2">
      <c r="H879" s="90"/>
    </row>
    <row r="880" spans="8:8" x14ac:dyDescent="0.2">
      <c r="H880" s="90"/>
    </row>
    <row r="881" spans="8:8" x14ac:dyDescent="0.2">
      <c r="H881" s="90"/>
    </row>
    <row r="882" spans="8:8" x14ac:dyDescent="0.2">
      <c r="H882" s="90"/>
    </row>
    <row r="883" spans="8:8" x14ac:dyDescent="0.2">
      <c r="H883" s="90"/>
    </row>
    <row r="884" spans="8:8" x14ac:dyDescent="0.2">
      <c r="H884" s="90"/>
    </row>
    <row r="885" spans="8:8" x14ac:dyDescent="0.2">
      <c r="H885" s="90"/>
    </row>
    <row r="886" spans="8:8" x14ac:dyDescent="0.2">
      <c r="H886" s="90"/>
    </row>
    <row r="887" spans="8:8" x14ac:dyDescent="0.2">
      <c r="H887" s="90"/>
    </row>
    <row r="888" spans="8:8" x14ac:dyDescent="0.2">
      <c r="H888" s="90"/>
    </row>
    <row r="889" spans="8:8" x14ac:dyDescent="0.2">
      <c r="H889" s="90"/>
    </row>
    <row r="890" spans="8:8" x14ac:dyDescent="0.2">
      <c r="H890" s="90"/>
    </row>
    <row r="891" spans="8:8" x14ac:dyDescent="0.2">
      <c r="H891" s="90"/>
    </row>
    <row r="892" spans="8:8" x14ac:dyDescent="0.2">
      <c r="H892" s="90"/>
    </row>
    <row r="893" spans="8:8" x14ac:dyDescent="0.2">
      <c r="H893" s="90"/>
    </row>
    <row r="894" spans="8:8" x14ac:dyDescent="0.2">
      <c r="H894" s="90"/>
    </row>
    <row r="895" spans="8:8" x14ac:dyDescent="0.2">
      <c r="H895" s="90"/>
    </row>
    <row r="896" spans="8:8" x14ac:dyDescent="0.2">
      <c r="H896" s="90"/>
    </row>
    <row r="897" spans="8:8" x14ac:dyDescent="0.2">
      <c r="H897" s="90"/>
    </row>
    <row r="898" spans="8:8" x14ac:dyDescent="0.2">
      <c r="H898" s="90"/>
    </row>
    <row r="899" spans="8:8" x14ac:dyDescent="0.2">
      <c r="H899" s="90"/>
    </row>
    <row r="900" spans="8:8" x14ac:dyDescent="0.2">
      <c r="H900" s="90"/>
    </row>
    <row r="901" spans="8:8" x14ac:dyDescent="0.2">
      <c r="H901" s="90"/>
    </row>
    <row r="902" spans="8:8" x14ac:dyDescent="0.2">
      <c r="H902" s="90"/>
    </row>
    <row r="903" spans="8:8" x14ac:dyDescent="0.2">
      <c r="H903" s="90"/>
    </row>
    <row r="904" spans="8:8" x14ac:dyDescent="0.2">
      <c r="H904" s="90"/>
    </row>
    <row r="905" spans="8:8" x14ac:dyDescent="0.2">
      <c r="H905" s="90"/>
    </row>
    <row r="906" spans="8:8" x14ac:dyDescent="0.2">
      <c r="H906" s="90"/>
    </row>
    <row r="907" spans="8:8" x14ac:dyDescent="0.2">
      <c r="H907" s="90"/>
    </row>
    <row r="908" spans="8:8" x14ac:dyDescent="0.2">
      <c r="H908" s="90"/>
    </row>
    <row r="909" spans="8:8" x14ac:dyDescent="0.2">
      <c r="H909" s="90"/>
    </row>
    <row r="910" spans="8:8" x14ac:dyDescent="0.2">
      <c r="H910" s="90"/>
    </row>
    <row r="911" spans="8:8" x14ac:dyDescent="0.2">
      <c r="H911" s="90"/>
    </row>
    <row r="912" spans="8:8" x14ac:dyDescent="0.2">
      <c r="H912" s="90"/>
    </row>
    <row r="913" spans="8:8" x14ac:dyDescent="0.2">
      <c r="H913" s="90"/>
    </row>
    <row r="914" spans="8:8" x14ac:dyDescent="0.2">
      <c r="H914" s="90"/>
    </row>
    <row r="915" spans="8:8" x14ac:dyDescent="0.2">
      <c r="H915" s="90"/>
    </row>
    <row r="916" spans="8:8" x14ac:dyDescent="0.2">
      <c r="H916" s="90"/>
    </row>
    <row r="917" spans="8:8" x14ac:dyDescent="0.2">
      <c r="H917" s="90"/>
    </row>
    <row r="918" spans="8:8" x14ac:dyDescent="0.2">
      <c r="H918" s="90"/>
    </row>
    <row r="919" spans="8:8" x14ac:dyDescent="0.2">
      <c r="H919" s="90"/>
    </row>
    <row r="920" spans="8:8" x14ac:dyDescent="0.2">
      <c r="H920" s="90"/>
    </row>
    <row r="921" spans="8:8" x14ac:dyDescent="0.2">
      <c r="H921" s="90"/>
    </row>
    <row r="922" spans="8:8" x14ac:dyDescent="0.2">
      <c r="H922" s="90"/>
    </row>
    <row r="923" spans="8:8" x14ac:dyDescent="0.2">
      <c r="H923" s="90"/>
    </row>
    <row r="924" spans="8:8" x14ac:dyDescent="0.2">
      <c r="H924" s="90"/>
    </row>
    <row r="925" spans="8:8" x14ac:dyDescent="0.2">
      <c r="H925" s="90"/>
    </row>
    <row r="926" spans="8:8" x14ac:dyDescent="0.2">
      <c r="H926" s="90"/>
    </row>
    <row r="927" spans="8:8" x14ac:dyDescent="0.2">
      <c r="H927" s="90"/>
    </row>
    <row r="928" spans="8:8" x14ac:dyDescent="0.2">
      <c r="H928" s="90"/>
    </row>
    <row r="929" spans="8:8" x14ac:dyDescent="0.2">
      <c r="H929" s="90"/>
    </row>
    <row r="930" spans="8:8" x14ac:dyDescent="0.2">
      <c r="H930" s="90"/>
    </row>
    <row r="931" spans="8:8" x14ac:dyDescent="0.2">
      <c r="H931" s="90"/>
    </row>
    <row r="932" spans="8:8" x14ac:dyDescent="0.2">
      <c r="H932" s="90"/>
    </row>
    <row r="933" spans="8:8" x14ac:dyDescent="0.2">
      <c r="H933" s="90"/>
    </row>
    <row r="934" spans="8:8" x14ac:dyDescent="0.2">
      <c r="H934" s="90"/>
    </row>
    <row r="935" spans="8:8" x14ac:dyDescent="0.2">
      <c r="H935" s="90"/>
    </row>
    <row r="936" spans="8:8" x14ac:dyDescent="0.2">
      <c r="H936" s="90"/>
    </row>
    <row r="937" spans="8:8" x14ac:dyDescent="0.2">
      <c r="H937" s="90"/>
    </row>
    <row r="938" spans="8:8" x14ac:dyDescent="0.2">
      <c r="H938" s="90"/>
    </row>
    <row r="939" spans="8:8" x14ac:dyDescent="0.2">
      <c r="H939" s="90"/>
    </row>
    <row r="940" spans="8:8" x14ac:dyDescent="0.2">
      <c r="H940" s="90"/>
    </row>
    <row r="941" spans="8:8" x14ac:dyDescent="0.2">
      <c r="H941" s="90"/>
    </row>
    <row r="942" spans="8:8" x14ac:dyDescent="0.2">
      <c r="H942" s="90"/>
    </row>
    <row r="943" spans="8:8" x14ac:dyDescent="0.2">
      <c r="H943" s="90"/>
    </row>
    <row r="944" spans="8:8" x14ac:dyDescent="0.2">
      <c r="H944" s="90"/>
    </row>
    <row r="945" spans="8:8" x14ac:dyDescent="0.2">
      <c r="H945" s="90"/>
    </row>
    <row r="946" spans="8:8" x14ac:dyDescent="0.2">
      <c r="H946" s="90"/>
    </row>
    <row r="947" spans="8:8" x14ac:dyDescent="0.2">
      <c r="H947" s="90"/>
    </row>
    <row r="948" spans="8:8" x14ac:dyDescent="0.2">
      <c r="H948" s="90"/>
    </row>
    <row r="949" spans="8:8" x14ac:dyDescent="0.2">
      <c r="H949" s="90"/>
    </row>
    <row r="950" spans="8:8" x14ac:dyDescent="0.2">
      <c r="H950" s="90"/>
    </row>
    <row r="951" spans="8:8" x14ac:dyDescent="0.2">
      <c r="H951" s="90"/>
    </row>
    <row r="952" spans="8:8" x14ac:dyDescent="0.2">
      <c r="H952" s="90"/>
    </row>
    <row r="953" spans="8:8" x14ac:dyDescent="0.2">
      <c r="H953" s="90"/>
    </row>
    <row r="954" spans="8:8" x14ac:dyDescent="0.2">
      <c r="H954" s="90"/>
    </row>
    <row r="955" spans="8:8" x14ac:dyDescent="0.2">
      <c r="H955" s="90"/>
    </row>
    <row r="956" spans="8:8" x14ac:dyDescent="0.2">
      <c r="H956" s="90"/>
    </row>
    <row r="957" spans="8:8" x14ac:dyDescent="0.2">
      <c r="H957" s="90"/>
    </row>
    <row r="958" spans="8:8" x14ac:dyDescent="0.2">
      <c r="H958" s="90"/>
    </row>
    <row r="959" spans="8:8" x14ac:dyDescent="0.2">
      <c r="H959" s="90"/>
    </row>
    <row r="960" spans="8:8" x14ac:dyDescent="0.2">
      <c r="H960" s="90"/>
    </row>
    <row r="961" spans="8:8" x14ac:dyDescent="0.2">
      <c r="H961" s="90"/>
    </row>
    <row r="962" spans="8:8" x14ac:dyDescent="0.2">
      <c r="H962" s="90"/>
    </row>
    <row r="963" spans="8:8" x14ac:dyDescent="0.2">
      <c r="H963" s="90"/>
    </row>
    <row r="964" spans="8:8" x14ac:dyDescent="0.2">
      <c r="H964" s="90"/>
    </row>
    <row r="965" spans="8:8" x14ac:dyDescent="0.2">
      <c r="H965" s="90"/>
    </row>
    <row r="966" spans="8:8" x14ac:dyDescent="0.2">
      <c r="H966" s="90"/>
    </row>
    <row r="967" spans="8:8" x14ac:dyDescent="0.2">
      <c r="H967" s="90"/>
    </row>
    <row r="968" spans="8:8" x14ac:dyDescent="0.2">
      <c r="H968" s="90"/>
    </row>
    <row r="969" spans="8:8" x14ac:dyDescent="0.2">
      <c r="H969" s="90"/>
    </row>
    <row r="970" spans="8:8" x14ac:dyDescent="0.2">
      <c r="H970" s="90"/>
    </row>
    <row r="971" spans="8:8" x14ac:dyDescent="0.2">
      <c r="H971" s="90"/>
    </row>
    <row r="972" spans="8:8" x14ac:dyDescent="0.2">
      <c r="H972" s="90"/>
    </row>
    <row r="973" spans="8:8" x14ac:dyDescent="0.2">
      <c r="H973" s="90"/>
    </row>
    <row r="974" spans="8:8" x14ac:dyDescent="0.2">
      <c r="H974" s="90"/>
    </row>
    <row r="975" spans="8:8" x14ac:dyDescent="0.2">
      <c r="H975" s="90"/>
    </row>
    <row r="976" spans="8:8" x14ac:dyDescent="0.2">
      <c r="H976" s="90"/>
    </row>
    <row r="977" spans="8:8" x14ac:dyDescent="0.2">
      <c r="H977" s="90"/>
    </row>
    <row r="978" spans="8:8" x14ac:dyDescent="0.2">
      <c r="H978" s="90"/>
    </row>
    <row r="979" spans="8:8" x14ac:dyDescent="0.2">
      <c r="H979" s="90"/>
    </row>
    <row r="980" spans="8:8" x14ac:dyDescent="0.2">
      <c r="H980" s="90"/>
    </row>
    <row r="981" spans="8:8" x14ac:dyDescent="0.2">
      <c r="H981" s="90"/>
    </row>
    <row r="982" spans="8:8" x14ac:dyDescent="0.2">
      <c r="H982" s="90"/>
    </row>
    <row r="983" spans="8:8" x14ac:dyDescent="0.2">
      <c r="H983" s="90"/>
    </row>
    <row r="984" spans="8:8" x14ac:dyDescent="0.2">
      <c r="H984" s="90"/>
    </row>
    <row r="985" spans="8:8" x14ac:dyDescent="0.2">
      <c r="H985" s="90"/>
    </row>
    <row r="986" spans="8:8" x14ac:dyDescent="0.2">
      <c r="H986" s="90"/>
    </row>
    <row r="987" spans="8:8" x14ac:dyDescent="0.2">
      <c r="H987" s="90"/>
    </row>
    <row r="988" spans="8:8" x14ac:dyDescent="0.2">
      <c r="H988" s="90"/>
    </row>
    <row r="989" spans="8:8" x14ac:dyDescent="0.2">
      <c r="H989" s="90"/>
    </row>
    <row r="990" spans="8:8" x14ac:dyDescent="0.2">
      <c r="H990" s="90"/>
    </row>
    <row r="991" spans="8:8" x14ac:dyDescent="0.2">
      <c r="H991" s="90"/>
    </row>
    <row r="992" spans="8:8" x14ac:dyDescent="0.2">
      <c r="H992" s="90"/>
    </row>
    <row r="993" spans="8:8" x14ac:dyDescent="0.2">
      <c r="H993" s="90"/>
    </row>
    <row r="994" spans="8:8" x14ac:dyDescent="0.2">
      <c r="H994" s="90"/>
    </row>
    <row r="995" spans="8:8" x14ac:dyDescent="0.2">
      <c r="H995" s="90"/>
    </row>
    <row r="996" spans="8:8" x14ac:dyDescent="0.2">
      <c r="H996" s="90"/>
    </row>
    <row r="997" spans="8:8" x14ac:dyDescent="0.2">
      <c r="H997" s="90"/>
    </row>
    <row r="998" spans="8:8" x14ac:dyDescent="0.2">
      <c r="H998" s="90"/>
    </row>
    <row r="999" spans="8:8" x14ac:dyDescent="0.2">
      <c r="H999" s="90"/>
    </row>
    <row r="1000" spans="8:8" x14ac:dyDescent="0.2">
      <c r="H1000" s="90"/>
    </row>
    <row r="1001" spans="8:8" x14ac:dyDescent="0.2">
      <c r="H1001" s="90"/>
    </row>
    <row r="1002" spans="8:8" x14ac:dyDescent="0.2">
      <c r="H1002" s="90"/>
    </row>
    <row r="1003" spans="8:8" x14ac:dyDescent="0.2">
      <c r="H1003" s="90"/>
    </row>
    <row r="1004" spans="8:8" x14ac:dyDescent="0.2">
      <c r="H1004" s="90"/>
    </row>
    <row r="1005" spans="8:8" x14ac:dyDescent="0.2">
      <c r="H1005" s="90"/>
    </row>
    <row r="1006" spans="8:8" x14ac:dyDescent="0.2">
      <c r="H1006" s="90"/>
    </row>
    <row r="1007" spans="8:8" x14ac:dyDescent="0.2">
      <c r="H1007" s="90"/>
    </row>
    <row r="1008" spans="8:8" x14ac:dyDescent="0.2">
      <c r="H1008" s="90"/>
    </row>
    <row r="1009" spans="8:8" x14ac:dyDescent="0.2">
      <c r="H1009" s="90"/>
    </row>
    <row r="1010" spans="8:8" x14ac:dyDescent="0.2">
      <c r="H1010" s="90"/>
    </row>
    <row r="1011" spans="8:8" x14ac:dyDescent="0.2">
      <c r="H1011" s="90"/>
    </row>
    <row r="1012" spans="8:8" x14ac:dyDescent="0.2">
      <c r="H1012" s="90"/>
    </row>
    <row r="1013" spans="8:8" x14ac:dyDescent="0.2">
      <c r="H1013" s="90"/>
    </row>
    <row r="1014" spans="8:8" x14ac:dyDescent="0.2">
      <c r="H1014" s="90"/>
    </row>
    <row r="1015" spans="8:8" x14ac:dyDescent="0.2">
      <c r="H1015" s="90"/>
    </row>
    <row r="1016" spans="8:8" x14ac:dyDescent="0.2">
      <c r="H1016" s="90"/>
    </row>
    <row r="1017" spans="8:8" x14ac:dyDescent="0.2">
      <c r="H1017" s="90"/>
    </row>
    <row r="1018" spans="8:8" x14ac:dyDescent="0.2">
      <c r="H1018" s="90"/>
    </row>
    <row r="1019" spans="8:8" x14ac:dyDescent="0.2">
      <c r="H1019" s="90"/>
    </row>
    <row r="1020" spans="8:8" x14ac:dyDescent="0.2">
      <c r="H1020" s="90"/>
    </row>
    <row r="1021" spans="8:8" x14ac:dyDescent="0.2">
      <c r="H1021" s="90"/>
    </row>
    <row r="1022" spans="8:8" x14ac:dyDescent="0.2">
      <c r="H1022" s="90"/>
    </row>
    <row r="1023" spans="8:8" x14ac:dyDescent="0.2">
      <c r="H1023" s="90"/>
    </row>
    <row r="1024" spans="8:8" x14ac:dyDescent="0.2">
      <c r="H1024" s="90"/>
    </row>
    <row r="1025" spans="8:8" x14ac:dyDescent="0.2">
      <c r="H1025" s="90"/>
    </row>
    <row r="1026" spans="8:8" x14ac:dyDescent="0.2">
      <c r="H1026" s="90"/>
    </row>
    <row r="1027" spans="8:8" x14ac:dyDescent="0.2">
      <c r="H1027" s="90"/>
    </row>
    <row r="1028" spans="8:8" x14ac:dyDescent="0.2">
      <c r="H1028" s="90"/>
    </row>
    <row r="1029" spans="8:8" x14ac:dyDescent="0.2">
      <c r="H1029" s="90"/>
    </row>
    <row r="1030" spans="8:8" x14ac:dyDescent="0.2">
      <c r="H1030" s="90"/>
    </row>
    <row r="1031" spans="8:8" x14ac:dyDescent="0.2">
      <c r="H1031" s="90"/>
    </row>
    <row r="1032" spans="8:8" x14ac:dyDescent="0.2">
      <c r="H1032" s="90"/>
    </row>
    <row r="1033" spans="8:8" x14ac:dyDescent="0.2">
      <c r="H1033" s="90"/>
    </row>
    <row r="1034" spans="8:8" x14ac:dyDescent="0.2">
      <c r="H1034" s="90"/>
    </row>
    <row r="1035" spans="8:8" x14ac:dyDescent="0.2">
      <c r="H1035" s="90"/>
    </row>
    <row r="1036" spans="8:8" x14ac:dyDescent="0.2">
      <c r="H1036" s="90"/>
    </row>
    <row r="1037" spans="8:8" x14ac:dyDescent="0.2">
      <c r="H1037" s="90"/>
    </row>
    <row r="1038" spans="8:8" x14ac:dyDescent="0.2">
      <c r="H1038" s="90"/>
    </row>
    <row r="1039" spans="8:8" x14ac:dyDescent="0.2">
      <c r="H1039" s="90"/>
    </row>
    <row r="1040" spans="8:8" x14ac:dyDescent="0.2">
      <c r="H1040" s="90"/>
    </row>
    <row r="1041" spans="8:8" x14ac:dyDescent="0.2">
      <c r="H1041" s="90"/>
    </row>
    <row r="1042" spans="8:8" x14ac:dyDescent="0.2">
      <c r="H1042" s="90"/>
    </row>
    <row r="1043" spans="8:8" x14ac:dyDescent="0.2">
      <c r="H1043" s="90"/>
    </row>
    <row r="1044" spans="8:8" x14ac:dyDescent="0.2">
      <c r="H1044" s="90"/>
    </row>
    <row r="1045" spans="8:8" x14ac:dyDescent="0.2">
      <c r="H1045" s="90"/>
    </row>
    <row r="1046" spans="8:8" x14ac:dyDescent="0.2">
      <c r="H1046" s="90"/>
    </row>
    <row r="1047" spans="8:8" x14ac:dyDescent="0.2">
      <c r="H1047" s="90"/>
    </row>
    <row r="1048" spans="8:8" x14ac:dyDescent="0.2">
      <c r="H1048" s="90"/>
    </row>
    <row r="1049" spans="8:8" x14ac:dyDescent="0.2">
      <c r="H1049" s="90"/>
    </row>
    <row r="1050" spans="8:8" x14ac:dyDescent="0.2">
      <c r="H1050" s="90"/>
    </row>
    <row r="1051" spans="8:8" x14ac:dyDescent="0.2">
      <c r="H1051" s="90"/>
    </row>
    <row r="1052" spans="8:8" x14ac:dyDescent="0.2">
      <c r="H1052" s="90"/>
    </row>
    <row r="1053" spans="8:8" x14ac:dyDescent="0.2">
      <c r="H1053" s="90"/>
    </row>
    <row r="1054" spans="8:8" x14ac:dyDescent="0.2">
      <c r="H1054" s="90"/>
    </row>
    <row r="1055" spans="8:8" x14ac:dyDescent="0.2">
      <c r="H1055" s="90"/>
    </row>
    <row r="1056" spans="8:8" x14ac:dyDescent="0.2">
      <c r="H1056" s="90"/>
    </row>
    <row r="1057" spans="8:8" x14ac:dyDescent="0.2">
      <c r="H1057" s="90"/>
    </row>
    <row r="1058" spans="8:8" x14ac:dyDescent="0.2">
      <c r="H1058" s="90"/>
    </row>
    <row r="1059" spans="8:8" x14ac:dyDescent="0.2">
      <c r="H1059" s="90"/>
    </row>
    <row r="1060" spans="8:8" x14ac:dyDescent="0.2">
      <c r="H1060" s="90"/>
    </row>
    <row r="1061" spans="8:8" x14ac:dyDescent="0.2">
      <c r="H1061" s="90"/>
    </row>
    <row r="1062" spans="8:8" x14ac:dyDescent="0.2">
      <c r="H1062" s="90"/>
    </row>
    <row r="1063" spans="8:8" x14ac:dyDescent="0.2">
      <c r="H1063" s="90"/>
    </row>
    <row r="1064" spans="8:8" x14ac:dyDescent="0.2">
      <c r="H1064" s="90"/>
    </row>
    <row r="1065" spans="8:8" x14ac:dyDescent="0.2">
      <c r="H1065" s="90"/>
    </row>
    <row r="1066" spans="8:8" x14ac:dyDescent="0.2">
      <c r="H1066" s="90"/>
    </row>
    <row r="1067" spans="8:8" x14ac:dyDescent="0.2">
      <c r="H1067" s="90"/>
    </row>
    <row r="1068" spans="8:8" x14ac:dyDescent="0.2">
      <c r="H1068" s="90"/>
    </row>
    <row r="1069" spans="8:8" x14ac:dyDescent="0.2">
      <c r="H1069" s="90"/>
    </row>
    <row r="1070" spans="8:8" x14ac:dyDescent="0.2">
      <c r="H1070" s="90"/>
    </row>
    <row r="1071" spans="8:8" x14ac:dyDescent="0.2">
      <c r="H1071" s="90"/>
    </row>
    <row r="1072" spans="8:8" x14ac:dyDescent="0.2">
      <c r="H1072" s="90"/>
    </row>
    <row r="1073" spans="8:8" x14ac:dyDescent="0.2">
      <c r="H1073" s="90"/>
    </row>
    <row r="1074" spans="8:8" x14ac:dyDescent="0.2">
      <c r="H1074" s="90"/>
    </row>
    <row r="1075" spans="8:8" x14ac:dyDescent="0.2">
      <c r="H1075" s="90"/>
    </row>
    <row r="1076" spans="8:8" x14ac:dyDescent="0.2">
      <c r="H1076" s="90"/>
    </row>
    <row r="1077" spans="8:8" x14ac:dyDescent="0.2">
      <c r="H1077" s="90"/>
    </row>
    <row r="1078" spans="8:8" x14ac:dyDescent="0.2">
      <c r="H1078" s="90"/>
    </row>
    <row r="1079" spans="8:8" x14ac:dyDescent="0.2">
      <c r="H1079" s="90"/>
    </row>
    <row r="1080" spans="8:8" x14ac:dyDescent="0.2">
      <c r="H1080" s="90"/>
    </row>
    <row r="1081" spans="8:8" x14ac:dyDescent="0.2">
      <c r="H1081" s="90"/>
    </row>
    <row r="1082" spans="8:8" x14ac:dyDescent="0.2">
      <c r="H1082" s="90"/>
    </row>
    <row r="1083" spans="8:8" x14ac:dyDescent="0.2">
      <c r="H1083" s="90"/>
    </row>
    <row r="1084" spans="8:8" x14ac:dyDescent="0.2">
      <c r="H1084" s="90"/>
    </row>
    <row r="1085" spans="8:8" x14ac:dyDescent="0.2">
      <c r="H1085" s="90"/>
    </row>
    <row r="1086" spans="8:8" x14ac:dyDescent="0.2">
      <c r="H1086" s="90"/>
    </row>
    <row r="1087" spans="8:8" x14ac:dyDescent="0.2">
      <c r="H1087" s="90"/>
    </row>
    <row r="1088" spans="8:8" x14ac:dyDescent="0.2">
      <c r="H1088" s="90"/>
    </row>
    <row r="1089" spans="8:8" x14ac:dyDescent="0.2">
      <c r="H1089" s="90"/>
    </row>
    <row r="1090" spans="8:8" x14ac:dyDescent="0.2">
      <c r="H1090" s="90"/>
    </row>
    <row r="1091" spans="8:8" x14ac:dyDescent="0.2">
      <c r="H1091" s="90"/>
    </row>
    <row r="1092" spans="8:8" x14ac:dyDescent="0.2">
      <c r="H1092" s="90"/>
    </row>
    <row r="1093" spans="8:8" x14ac:dyDescent="0.2">
      <c r="H1093" s="90"/>
    </row>
    <row r="1094" spans="8:8" x14ac:dyDescent="0.2">
      <c r="H1094" s="90"/>
    </row>
    <row r="1095" spans="8:8" x14ac:dyDescent="0.2">
      <c r="H1095" s="90"/>
    </row>
    <row r="1096" spans="8:8" x14ac:dyDescent="0.2">
      <c r="H1096" s="90"/>
    </row>
    <row r="1097" spans="8:8" x14ac:dyDescent="0.2">
      <c r="H1097" s="90"/>
    </row>
    <row r="1098" spans="8:8" x14ac:dyDescent="0.2">
      <c r="H1098" s="90"/>
    </row>
    <row r="1099" spans="8:8" x14ac:dyDescent="0.2">
      <c r="H1099" s="90"/>
    </row>
    <row r="1100" spans="8:8" x14ac:dyDescent="0.2">
      <c r="H1100" s="90"/>
    </row>
    <row r="1101" spans="8:8" x14ac:dyDescent="0.2">
      <c r="H1101" s="90"/>
    </row>
    <row r="1102" spans="8:8" x14ac:dyDescent="0.2">
      <c r="H1102" s="90"/>
    </row>
    <row r="1103" spans="8:8" x14ac:dyDescent="0.2">
      <c r="H1103" s="90"/>
    </row>
    <row r="1104" spans="8:8" x14ac:dyDescent="0.2">
      <c r="H1104" s="90"/>
    </row>
    <row r="1105" spans="8:8" x14ac:dyDescent="0.2">
      <c r="H1105" s="90"/>
    </row>
    <row r="1106" spans="8:8" x14ac:dyDescent="0.2">
      <c r="H1106" s="90"/>
    </row>
    <row r="1107" spans="8:8" x14ac:dyDescent="0.2">
      <c r="H1107" s="90"/>
    </row>
    <row r="1108" spans="8:8" x14ac:dyDescent="0.2">
      <c r="H1108" s="90"/>
    </row>
    <row r="1109" spans="8:8" x14ac:dyDescent="0.2">
      <c r="H1109" s="90"/>
    </row>
    <row r="1110" spans="8:8" x14ac:dyDescent="0.2">
      <c r="H1110" s="90"/>
    </row>
    <row r="1111" spans="8:8" x14ac:dyDescent="0.2">
      <c r="H1111" s="90"/>
    </row>
    <row r="1112" spans="8:8" x14ac:dyDescent="0.2">
      <c r="H1112" s="90"/>
    </row>
    <row r="1113" spans="8:8" x14ac:dyDescent="0.2">
      <c r="H1113" s="90"/>
    </row>
    <row r="1114" spans="8:8" x14ac:dyDescent="0.2">
      <c r="H1114" s="90"/>
    </row>
    <row r="1115" spans="8:8" x14ac:dyDescent="0.2">
      <c r="H1115" s="90"/>
    </row>
    <row r="1116" spans="8:8" x14ac:dyDescent="0.2">
      <c r="H1116" s="90"/>
    </row>
    <row r="1117" spans="8:8" x14ac:dyDescent="0.2">
      <c r="H1117" s="90"/>
    </row>
    <row r="1118" spans="8:8" x14ac:dyDescent="0.2">
      <c r="H1118" s="90"/>
    </row>
    <row r="1119" spans="8:8" x14ac:dyDescent="0.2">
      <c r="H1119" s="90"/>
    </row>
    <row r="1120" spans="8:8" x14ac:dyDescent="0.2">
      <c r="H1120" s="90"/>
    </row>
    <row r="1121" spans="8:8" x14ac:dyDescent="0.2">
      <c r="H1121" s="90"/>
    </row>
    <row r="1122" spans="8:8" x14ac:dyDescent="0.2">
      <c r="H1122" s="90"/>
    </row>
    <row r="1123" spans="8:8" x14ac:dyDescent="0.2">
      <c r="H1123" s="90"/>
    </row>
    <row r="1124" spans="8:8" x14ac:dyDescent="0.2">
      <c r="H1124" s="90"/>
    </row>
    <row r="1125" spans="8:8" x14ac:dyDescent="0.2">
      <c r="H1125" s="90"/>
    </row>
    <row r="1126" spans="8:8" x14ac:dyDescent="0.2">
      <c r="H1126" s="90"/>
    </row>
    <row r="1127" spans="8:8" x14ac:dyDescent="0.2">
      <c r="H1127" s="90"/>
    </row>
    <row r="1128" spans="8:8" x14ac:dyDescent="0.2">
      <c r="H1128" s="90"/>
    </row>
    <row r="1129" spans="8:8" x14ac:dyDescent="0.2">
      <c r="H1129" s="90"/>
    </row>
    <row r="1130" spans="8:8" x14ac:dyDescent="0.2">
      <c r="H1130" s="90"/>
    </row>
    <row r="1131" spans="8:8" x14ac:dyDescent="0.2">
      <c r="H1131" s="90"/>
    </row>
    <row r="1132" spans="8:8" x14ac:dyDescent="0.2">
      <c r="H1132" s="90"/>
    </row>
    <row r="1133" spans="8:8" x14ac:dyDescent="0.2">
      <c r="H1133" s="90"/>
    </row>
    <row r="1134" spans="8:8" x14ac:dyDescent="0.2">
      <c r="H1134" s="90"/>
    </row>
    <row r="1135" spans="8:8" x14ac:dyDescent="0.2">
      <c r="H1135" s="90"/>
    </row>
    <row r="1136" spans="8:8" x14ac:dyDescent="0.2">
      <c r="H1136" s="90"/>
    </row>
    <row r="1137" spans="8:8" x14ac:dyDescent="0.2">
      <c r="H1137" s="90"/>
    </row>
    <row r="1138" spans="8:8" x14ac:dyDescent="0.2">
      <c r="H1138" s="90"/>
    </row>
    <row r="1139" spans="8:8" x14ac:dyDescent="0.2">
      <c r="H1139" s="90"/>
    </row>
    <row r="1140" spans="8:8" x14ac:dyDescent="0.2">
      <c r="H1140" s="90"/>
    </row>
    <row r="1141" spans="8:8" x14ac:dyDescent="0.2">
      <c r="H1141" s="90"/>
    </row>
    <row r="1142" spans="8:8" x14ac:dyDescent="0.2">
      <c r="H1142" s="90"/>
    </row>
    <row r="1143" spans="8:8" x14ac:dyDescent="0.2">
      <c r="H1143" s="90"/>
    </row>
    <row r="1144" spans="8:8" x14ac:dyDescent="0.2">
      <c r="H1144" s="90"/>
    </row>
    <row r="1145" spans="8:8" x14ac:dyDescent="0.2">
      <c r="H1145" s="90"/>
    </row>
    <row r="1146" spans="8:8" x14ac:dyDescent="0.2">
      <c r="H1146" s="90"/>
    </row>
    <row r="1147" spans="8:8" x14ac:dyDescent="0.2">
      <c r="H1147" s="90"/>
    </row>
    <row r="1148" spans="8:8" x14ac:dyDescent="0.2">
      <c r="H1148" s="90"/>
    </row>
    <row r="1149" spans="8:8" x14ac:dyDescent="0.2">
      <c r="H1149" s="90"/>
    </row>
    <row r="1150" spans="8:8" x14ac:dyDescent="0.2">
      <c r="H1150" s="90"/>
    </row>
    <row r="1151" spans="8:8" x14ac:dyDescent="0.2">
      <c r="H1151" s="90"/>
    </row>
    <row r="1152" spans="8:8" x14ac:dyDescent="0.2">
      <c r="H1152" s="90"/>
    </row>
    <row r="1153" spans="8:8" x14ac:dyDescent="0.2">
      <c r="H1153" s="90"/>
    </row>
    <row r="1154" spans="8:8" x14ac:dyDescent="0.2">
      <c r="H1154" s="90"/>
    </row>
    <row r="1155" spans="8:8" x14ac:dyDescent="0.2">
      <c r="H1155" s="90"/>
    </row>
    <row r="1156" spans="8:8" x14ac:dyDescent="0.2">
      <c r="H1156" s="90"/>
    </row>
    <row r="1157" spans="8:8" x14ac:dyDescent="0.2">
      <c r="H1157" s="90"/>
    </row>
    <row r="1158" spans="8:8" x14ac:dyDescent="0.2">
      <c r="H1158" s="90"/>
    </row>
    <row r="1159" spans="8:8" x14ac:dyDescent="0.2">
      <c r="H1159" s="90"/>
    </row>
    <row r="1160" spans="8:8" x14ac:dyDescent="0.2">
      <c r="H1160" s="90"/>
    </row>
    <row r="1161" spans="8:8" x14ac:dyDescent="0.2">
      <c r="H1161" s="90"/>
    </row>
    <row r="1162" spans="8:8" x14ac:dyDescent="0.2">
      <c r="H1162" s="90"/>
    </row>
    <row r="1163" spans="8:8" x14ac:dyDescent="0.2">
      <c r="H1163" s="90"/>
    </row>
    <row r="1164" spans="8:8" x14ac:dyDescent="0.2">
      <c r="H1164" s="90"/>
    </row>
    <row r="1165" spans="8:8" x14ac:dyDescent="0.2">
      <c r="H1165" s="90"/>
    </row>
    <row r="1166" spans="8:8" x14ac:dyDescent="0.2">
      <c r="H1166" s="90"/>
    </row>
    <row r="1167" spans="8:8" x14ac:dyDescent="0.2">
      <c r="H1167" s="90"/>
    </row>
    <row r="1168" spans="8:8" x14ac:dyDescent="0.2">
      <c r="H1168" s="90"/>
    </row>
    <row r="1169" spans="8:8" x14ac:dyDescent="0.2">
      <c r="H1169" s="90"/>
    </row>
    <row r="1170" spans="8:8" x14ac:dyDescent="0.2">
      <c r="H1170" s="90"/>
    </row>
    <row r="1171" spans="8:8" x14ac:dyDescent="0.2">
      <c r="H1171" s="90"/>
    </row>
    <row r="1172" spans="8:8" x14ac:dyDescent="0.2">
      <c r="H1172" s="90"/>
    </row>
    <row r="1173" spans="8:8" x14ac:dyDescent="0.2">
      <c r="H1173" s="90"/>
    </row>
    <row r="1174" spans="8:8" x14ac:dyDescent="0.2">
      <c r="H1174" s="90"/>
    </row>
    <row r="1175" spans="8:8" x14ac:dyDescent="0.2">
      <c r="H1175" s="90"/>
    </row>
    <row r="1176" spans="8:8" x14ac:dyDescent="0.2">
      <c r="H1176" s="90"/>
    </row>
    <row r="1177" spans="8:8" x14ac:dyDescent="0.2">
      <c r="H1177" s="90"/>
    </row>
    <row r="1178" spans="8:8" x14ac:dyDescent="0.2">
      <c r="H1178" s="90"/>
    </row>
    <row r="1179" spans="8:8" x14ac:dyDescent="0.2">
      <c r="H1179" s="90"/>
    </row>
    <row r="1180" spans="8:8" x14ac:dyDescent="0.2">
      <c r="H1180" s="90"/>
    </row>
    <row r="1181" spans="8:8" x14ac:dyDescent="0.2">
      <c r="H1181" s="90"/>
    </row>
    <row r="1182" spans="8:8" x14ac:dyDescent="0.2">
      <c r="H1182" s="90"/>
    </row>
    <row r="1183" spans="8:8" x14ac:dyDescent="0.2">
      <c r="H1183" s="90"/>
    </row>
    <row r="1184" spans="8:8" x14ac:dyDescent="0.2">
      <c r="H1184" s="90"/>
    </row>
    <row r="1185" spans="8:8" x14ac:dyDescent="0.2">
      <c r="H1185" s="90"/>
    </row>
    <row r="1186" spans="8:8" x14ac:dyDescent="0.2">
      <c r="H1186" s="90"/>
    </row>
    <row r="1187" spans="8:8" x14ac:dyDescent="0.2">
      <c r="H1187" s="90"/>
    </row>
    <row r="1188" spans="8:8" x14ac:dyDescent="0.2">
      <c r="H1188" s="90"/>
    </row>
    <row r="1189" spans="8:8" x14ac:dyDescent="0.2">
      <c r="H1189" s="90"/>
    </row>
    <row r="1190" spans="8:8" x14ac:dyDescent="0.2">
      <c r="H1190" s="90"/>
    </row>
    <row r="1191" spans="8:8" x14ac:dyDescent="0.2">
      <c r="H1191" s="90"/>
    </row>
    <row r="1192" spans="8:8" x14ac:dyDescent="0.2">
      <c r="H1192" s="90"/>
    </row>
    <row r="1193" spans="8:8" x14ac:dyDescent="0.2">
      <c r="H1193" s="90"/>
    </row>
    <row r="1194" spans="8:8" x14ac:dyDescent="0.2">
      <c r="H1194" s="90"/>
    </row>
    <row r="1195" spans="8:8" x14ac:dyDescent="0.2">
      <c r="H1195" s="90"/>
    </row>
    <row r="1196" spans="8:8" x14ac:dyDescent="0.2">
      <c r="H1196" s="90"/>
    </row>
    <row r="1197" spans="8:8" x14ac:dyDescent="0.2">
      <c r="H1197" s="90"/>
    </row>
    <row r="1198" spans="8:8" x14ac:dyDescent="0.2">
      <c r="H1198" s="90"/>
    </row>
    <row r="1199" spans="8:8" x14ac:dyDescent="0.2">
      <c r="H1199" s="90"/>
    </row>
    <row r="1200" spans="8:8" x14ac:dyDescent="0.2">
      <c r="H1200" s="90"/>
    </row>
    <row r="1201" spans="8:8" x14ac:dyDescent="0.2">
      <c r="H1201" s="90"/>
    </row>
    <row r="1202" spans="8:8" x14ac:dyDescent="0.2">
      <c r="H1202" s="90"/>
    </row>
    <row r="1203" spans="8:8" x14ac:dyDescent="0.2">
      <c r="H1203" s="90"/>
    </row>
    <row r="1204" spans="8:8" x14ac:dyDescent="0.2">
      <c r="H1204" s="90"/>
    </row>
    <row r="1205" spans="8:8" x14ac:dyDescent="0.2">
      <c r="H1205" s="90"/>
    </row>
    <row r="1206" spans="8:8" x14ac:dyDescent="0.2">
      <c r="H1206" s="90"/>
    </row>
    <row r="1207" spans="8:8" x14ac:dyDescent="0.2">
      <c r="H1207" s="90"/>
    </row>
    <row r="1208" spans="8:8" x14ac:dyDescent="0.2">
      <c r="H1208" s="90"/>
    </row>
    <row r="1209" spans="8:8" x14ac:dyDescent="0.2">
      <c r="H1209" s="90"/>
    </row>
    <row r="1210" spans="8:8" x14ac:dyDescent="0.2">
      <c r="H1210" s="90"/>
    </row>
    <row r="1211" spans="8:8" x14ac:dyDescent="0.2">
      <c r="H1211" s="90"/>
    </row>
    <row r="1212" spans="8:8" x14ac:dyDescent="0.2">
      <c r="H1212" s="90"/>
    </row>
    <row r="1213" spans="8:8" x14ac:dyDescent="0.2">
      <c r="H1213" s="90"/>
    </row>
    <row r="1214" spans="8:8" x14ac:dyDescent="0.2">
      <c r="H1214" s="90"/>
    </row>
    <row r="1215" spans="8:8" x14ac:dyDescent="0.2">
      <c r="H1215" s="90"/>
    </row>
    <row r="1216" spans="8:8" x14ac:dyDescent="0.2">
      <c r="H1216" s="90"/>
    </row>
    <row r="1217" spans="8:8" x14ac:dyDescent="0.2">
      <c r="H1217" s="90"/>
    </row>
    <row r="1218" spans="8:8" x14ac:dyDescent="0.2">
      <c r="H1218" s="90"/>
    </row>
    <row r="1219" spans="8:8" x14ac:dyDescent="0.2">
      <c r="H1219" s="90"/>
    </row>
    <row r="1220" spans="8:8" x14ac:dyDescent="0.2">
      <c r="H1220" s="90"/>
    </row>
    <row r="1221" spans="8:8" x14ac:dyDescent="0.2">
      <c r="H1221" s="90"/>
    </row>
    <row r="1222" spans="8:8" x14ac:dyDescent="0.2">
      <c r="H1222" s="90"/>
    </row>
    <row r="1223" spans="8:8" x14ac:dyDescent="0.2">
      <c r="H1223" s="90"/>
    </row>
    <row r="1224" spans="8:8" x14ac:dyDescent="0.2">
      <c r="H1224" s="90"/>
    </row>
    <row r="1225" spans="8:8" x14ac:dyDescent="0.2">
      <c r="H1225" s="90"/>
    </row>
    <row r="1226" spans="8:8" x14ac:dyDescent="0.2">
      <c r="H1226" s="90"/>
    </row>
    <row r="1227" spans="8:8" x14ac:dyDescent="0.2">
      <c r="H1227" s="90"/>
    </row>
    <row r="1228" spans="8:8" x14ac:dyDescent="0.2">
      <c r="H1228" s="90"/>
    </row>
    <row r="1229" spans="8:8" x14ac:dyDescent="0.2">
      <c r="H1229" s="90"/>
    </row>
    <row r="1230" spans="8:8" x14ac:dyDescent="0.2">
      <c r="H1230" s="90"/>
    </row>
    <row r="1231" spans="8:8" x14ac:dyDescent="0.2">
      <c r="H1231" s="90"/>
    </row>
    <row r="1232" spans="8:8" x14ac:dyDescent="0.2">
      <c r="H1232" s="90"/>
    </row>
    <row r="1233" spans="8:8" x14ac:dyDescent="0.2">
      <c r="H1233" s="90"/>
    </row>
    <row r="1234" spans="8:8" x14ac:dyDescent="0.2">
      <c r="H1234" s="90"/>
    </row>
    <row r="1235" spans="8:8" x14ac:dyDescent="0.2">
      <c r="H1235" s="90"/>
    </row>
    <row r="1236" spans="8:8" x14ac:dyDescent="0.2">
      <c r="H1236" s="90"/>
    </row>
    <row r="1237" spans="8:8" x14ac:dyDescent="0.2">
      <c r="H1237" s="90"/>
    </row>
    <row r="1238" spans="8:8" x14ac:dyDescent="0.2">
      <c r="H1238" s="90"/>
    </row>
    <row r="1239" spans="8:8" x14ac:dyDescent="0.2">
      <c r="H1239" s="90"/>
    </row>
    <row r="1240" spans="8:8" x14ac:dyDescent="0.2">
      <c r="H1240" s="90"/>
    </row>
    <row r="1241" spans="8:8" x14ac:dyDescent="0.2">
      <c r="H1241" s="90"/>
    </row>
    <row r="1242" spans="8:8" x14ac:dyDescent="0.2">
      <c r="H1242" s="90"/>
    </row>
    <row r="1243" spans="8:8" x14ac:dyDescent="0.2">
      <c r="H1243" s="90"/>
    </row>
    <row r="1244" spans="8:8" x14ac:dyDescent="0.2">
      <c r="H1244" s="90"/>
    </row>
    <row r="1245" spans="8:8" x14ac:dyDescent="0.2">
      <c r="H1245" s="90"/>
    </row>
    <row r="1246" spans="8:8" x14ac:dyDescent="0.2">
      <c r="H1246" s="90"/>
    </row>
    <row r="1247" spans="8:8" x14ac:dyDescent="0.2">
      <c r="H1247" s="90"/>
    </row>
    <row r="1248" spans="8:8" x14ac:dyDescent="0.2">
      <c r="H1248" s="90"/>
    </row>
    <row r="1249" spans="8:8" x14ac:dyDescent="0.2">
      <c r="H1249" s="90"/>
    </row>
    <row r="1250" spans="8:8" x14ac:dyDescent="0.2">
      <c r="H1250" s="90"/>
    </row>
    <row r="1251" spans="8:8" x14ac:dyDescent="0.2">
      <c r="H1251" s="90"/>
    </row>
    <row r="1252" spans="8:8" x14ac:dyDescent="0.2">
      <c r="H1252" s="90"/>
    </row>
    <row r="1253" spans="8:8" x14ac:dyDescent="0.2">
      <c r="H1253" s="90"/>
    </row>
    <row r="1254" spans="8:8" x14ac:dyDescent="0.2">
      <c r="H1254" s="90"/>
    </row>
    <row r="1255" spans="8:8" x14ac:dyDescent="0.2">
      <c r="H1255" s="90"/>
    </row>
    <row r="1256" spans="8:8" x14ac:dyDescent="0.2">
      <c r="H1256" s="90"/>
    </row>
    <row r="1257" spans="8:8" x14ac:dyDescent="0.2">
      <c r="H1257" s="90"/>
    </row>
    <row r="1258" spans="8:8" x14ac:dyDescent="0.2">
      <c r="H1258" s="90"/>
    </row>
    <row r="1259" spans="8:8" x14ac:dyDescent="0.2">
      <c r="H1259" s="90"/>
    </row>
    <row r="1260" spans="8:8" x14ac:dyDescent="0.2">
      <c r="H1260" s="90"/>
    </row>
    <row r="1261" spans="8:8" x14ac:dyDescent="0.2">
      <c r="H1261" s="90"/>
    </row>
    <row r="1262" spans="8:8" x14ac:dyDescent="0.2">
      <c r="H1262" s="90"/>
    </row>
    <row r="1263" spans="8:8" x14ac:dyDescent="0.2">
      <c r="H1263" s="90"/>
    </row>
    <row r="1264" spans="8:8" x14ac:dyDescent="0.2">
      <c r="H1264" s="90"/>
    </row>
    <row r="1265" spans="8:8" x14ac:dyDescent="0.2">
      <c r="H1265" s="90"/>
    </row>
    <row r="1266" spans="8:8" x14ac:dyDescent="0.2">
      <c r="H1266" s="90"/>
    </row>
    <row r="1267" spans="8:8" x14ac:dyDescent="0.2">
      <c r="H1267" s="90"/>
    </row>
    <row r="1268" spans="8:8" x14ac:dyDescent="0.2">
      <c r="H1268" s="90"/>
    </row>
    <row r="1269" spans="8:8" x14ac:dyDescent="0.2">
      <c r="H1269" s="90"/>
    </row>
    <row r="1270" spans="8:8" x14ac:dyDescent="0.2">
      <c r="H1270" s="90"/>
    </row>
    <row r="1271" spans="8:8" x14ac:dyDescent="0.2">
      <c r="H1271" s="90"/>
    </row>
    <row r="1272" spans="8:8" x14ac:dyDescent="0.2">
      <c r="H1272" s="90"/>
    </row>
    <row r="1273" spans="8:8" x14ac:dyDescent="0.2">
      <c r="H1273" s="90"/>
    </row>
    <row r="1274" spans="8:8" x14ac:dyDescent="0.2">
      <c r="H1274" s="90"/>
    </row>
    <row r="1275" spans="8:8" x14ac:dyDescent="0.2">
      <c r="H1275" s="90"/>
    </row>
    <row r="1276" spans="8:8" x14ac:dyDescent="0.2">
      <c r="H1276" s="90"/>
    </row>
    <row r="1277" spans="8:8" x14ac:dyDescent="0.2">
      <c r="H1277" s="90"/>
    </row>
    <row r="1278" spans="8:8" x14ac:dyDescent="0.2">
      <c r="H1278" s="90"/>
    </row>
    <row r="1279" spans="8:8" x14ac:dyDescent="0.2">
      <c r="H1279" s="90"/>
    </row>
    <row r="1280" spans="8:8" x14ac:dyDescent="0.2">
      <c r="H1280" s="90"/>
    </row>
    <row r="1281" spans="8:8" x14ac:dyDescent="0.2">
      <c r="H1281" s="90"/>
    </row>
    <row r="1282" spans="8:8" x14ac:dyDescent="0.2">
      <c r="H1282" s="90"/>
    </row>
    <row r="1283" spans="8:8" x14ac:dyDescent="0.2">
      <c r="H1283" s="90"/>
    </row>
    <row r="1284" spans="8:8" x14ac:dyDescent="0.2">
      <c r="H1284" s="90"/>
    </row>
    <row r="1285" spans="8:8" x14ac:dyDescent="0.2">
      <c r="H1285" s="90"/>
    </row>
    <row r="1286" spans="8:8" x14ac:dyDescent="0.2">
      <c r="H1286" s="90"/>
    </row>
    <row r="1287" spans="8:8" x14ac:dyDescent="0.2">
      <c r="H1287" s="90"/>
    </row>
    <row r="1288" spans="8:8" x14ac:dyDescent="0.2">
      <c r="H1288" s="90"/>
    </row>
    <row r="1289" spans="8:8" x14ac:dyDescent="0.2">
      <c r="H1289" s="90"/>
    </row>
    <row r="1290" spans="8:8" x14ac:dyDescent="0.2">
      <c r="H1290" s="90"/>
    </row>
    <row r="1291" spans="8:8" x14ac:dyDescent="0.2">
      <c r="H1291" s="90"/>
    </row>
    <row r="1292" spans="8:8" x14ac:dyDescent="0.2">
      <c r="H1292" s="90"/>
    </row>
    <row r="1293" spans="8:8" x14ac:dyDescent="0.2">
      <c r="H1293" s="90"/>
    </row>
    <row r="1294" spans="8:8" x14ac:dyDescent="0.2">
      <c r="H1294" s="90"/>
    </row>
    <row r="1295" spans="8:8" x14ac:dyDescent="0.2">
      <c r="H1295" s="90"/>
    </row>
    <row r="1296" spans="8:8" x14ac:dyDescent="0.2">
      <c r="H1296" s="90"/>
    </row>
    <row r="1297" spans="8:8" x14ac:dyDescent="0.2">
      <c r="H1297" s="90"/>
    </row>
    <row r="1298" spans="8:8" x14ac:dyDescent="0.2">
      <c r="H1298" s="90"/>
    </row>
    <row r="1299" spans="8:8" x14ac:dyDescent="0.2">
      <c r="H1299" s="90"/>
    </row>
    <row r="1300" spans="8:8" x14ac:dyDescent="0.2">
      <c r="H1300" s="90"/>
    </row>
    <row r="1301" spans="8:8" x14ac:dyDescent="0.2">
      <c r="H1301" s="90"/>
    </row>
    <row r="1302" spans="8:8" x14ac:dyDescent="0.2">
      <c r="H1302" s="90"/>
    </row>
    <row r="1303" spans="8:8" x14ac:dyDescent="0.2">
      <c r="H1303" s="90"/>
    </row>
    <row r="1304" spans="8:8" x14ac:dyDescent="0.2">
      <c r="H1304" s="90"/>
    </row>
    <row r="1305" spans="8:8" x14ac:dyDescent="0.2">
      <c r="H1305" s="90"/>
    </row>
    <row r="1306" spans="8:8" x14ac:dyDescent="0.2">
      <c r="H1306" s="90"/>
    </row>
    <row r="1307" spans="8:8" x14ac:dyDescent="0.2">
      <c r="H1307" s="90"/>
    </row>
    <row r="1308" spans="8:8" x14ac:dyDescent="0.2">
      <c r="H1308" s="90"/>
    </row>
    <row r="1309" spans="8:8" x14ac:dyDescent="0.2">
      <c r="H1309" s="90"/>
    </row>
    <row r="1310" spans="8:8" x14ac:dyDescent="0.2">
      <c r="H1310" s="90"/>
    </row>
    <row r="1311" spans="8:8" x14ac:dyDescent="0.2">
      <c r="H1311" s="90"/>
    </row>
    <row r="1312" spans="8:8" x14ac:dyDescent="0.2">
      <c r="H1312" s="90"/>
    </row>
    <row r="1313" spans="8:8" x14ac:dyDescent="0.2">
      <c r="H1313" s="90"/>
    </row>
    <row r="1314" spans="8:8" x14ac:dyDescent="0.2">
      <c r="H1314" s="90"/>
    </row>
    <row r="1315" spans="8:8" x14ac:dyDescent="0.2">
      <c r="H1315" s="90"/>
    </row>
    <row r="1316" spans="8:8" x14ac:dyDescent="0.2">
      <c r="H1316" s="90"/>
    </row>
    <row r="1317" spans="8:8" x14ac:dyDescent="0.2">
      <c r="H1317" s="90"/>
    </row>
    <row r="1318" spans="8:8" x14ac:dyDescent="0.2">
      <c r="H1318" s="90"/>
    </row>
    <row r="1319" spans="8:8" x14ac:dyDescent="0.2">
      <c r="H1319" s="90"/>
    </row>
    <row r="1320" spans="8:8" x14ac:dyDescent="0.2">
      <c r="H1320" s="90"/>
    </row>
    <row r="1321" spans="8:8" x14ac:dyDescent="0.2">
      <c r="H1321" s="90"/>
    </row>
    <row r="1322" spans="8:8" x14ac:dyDescent="0.2">
      <c r="H1322" s="90"/>
    </row>
    <row r="1323" spans="8:8" x14ac:dyDescent="0.2">
      <c r="H1323" s="90"/>
    </row>
    <row r="1324" spans="8:8" x14ac:dyDescent="0.2">
      <c r="H1324" s="90"/>
    </row>
    <row r="1325" spans="8:8" x14ac:dyDescent="0.2">
      <c r="H1325" s="90"/>
    </row>
    <row r="1326" spans="8:8" x14ac:dyDescent="0.2">
      <c r="H1326" s="90"/>
    </row>
    <row r="1327" spans="8:8" x14ac:dyDescent="0.2">
      <c r="H1327" s="90"/>
    </row>
    <row r="1328" spans="8:8" x14ac:dyDescent="0.2">
      <c r="H1328" s="90"/>
    </row>
    <row r="1329" spans="8:8" x14ac:dyDescent="0.2">
      <c r="H1329" s="90"/>
    </row>
    <row r="1330" spans="8:8" x14ac:dyDescent="0.2">
      <c r="H1330" s="90"/>
    </row>
    <row r="1331" spans="8:8" x14ac:dyDescent="0.2">
      <c r="H1331" s="90"/>
    </row>
    <row r="1332" spans="8:8" x14ac:dyDescent="0.2">
      <c r="H1332" s="90"/>
    </row>
    <row r="1333" spans="8:8" x14ac:dyDescent="0.2">
      <c r="H1333" s="90"/>
    </row>
    <row r="1334" spans="8:8" x14ac:dyDescent="0.2">
      <c r="H1334" s="90"/>
    </row>
    <row r="1335" spans="8:8" x14ac:dyDescent="0.2">
      <c r="H1335" s="90"/>
    </row>
    <row r="1336" spans="8:8" x14ac:dyDescent="0.2">
      <c r="H1336" s="90"/>
    </row>
    <row r="1337" spans="8:8" x14ac:dyDescent="0.2">
      <c r="H1337" s="90"/>
    </row>
    <row r="1338" spans="8:8" x14ac:dyDescent="0.2">
      <c r="H1338" s="90"/>
    </row>
    <row r="1339" spans="8:8" x14ac:dyDescent="0.2">
      <c r="H1339" s="90"/>
    </row>
    <row r="1340" spans="8:8" x14ac:dyDescent="0.2">
      <c r="H1340" s="90"/>
    </row>
    <row r="1341" spans="8:8" x14ac:dyDescent="0.2">
      <c r="H1341" s="90"/>
    </row>
    <row r="1342" spans="8:8" x14ac:dyDescent="0.2">
      <c r="H1342" s="90"/>
    </row>
    <row r="1343" spans="8:8" x14ac:dyDescent="0.2">
      <c r="H1343" s="90"/>
    </row>
    <row r="1344" spans="8:8" x14ac:dyDescent="0.2">
      <c r="H1344" s="90"/>
    </row>
    <row r="1345" spans="8:8" x14ac:dyDescent="0.2">
      <c r="H1345" s="90"/>
    </row>
    <row r="1346" spans="8:8" x14ac:dyDescent="0.2">
      <c r="H1346" s="90"/>
    </row>
    <row r="1347" spans="8:8" x14ac:dyDescent="0.2">
      <c r="H1347" s="90"/>
    </row>
    <row r="1348" spans="8:8" x14ac:dyDescent="0.2">
      <c r="H1348" s="90"/>
    </row>
    <row r="1349" spans="8:8" x14ac:dyDescent="0.2">
      <c r="H1349" s="90"/>
    </row>
    <row r="1350" spans="8:8" x14ac:dyDescent="0.2">
      <c r="H1350" s="90"/>
    </row>
    <row r="1351" spans="8:8" x14ac:dyDescent="0.2">
      <c r="H1351" s="90"/>
    </row>
    <row r="1352" spans="8:8" x14ac:dyDescent="0.2">
      <c r="H1352" s="90"/>
    </row>
    <row r="1353" spans="8:8" x14ac:dyDescent="0.2">
      <c r="H1353" s="90"/>
    </row>
    <row r="1354" spans="8:8" x14ac:dyDescent="0.2">
      <c r="H1354" s="90"/>
    </row>
    <row r="1355" spans="8:8" x14ac:dyDescent="0.2">
      <c r="H1355" s="90"/>
    </row>
    <row r="1356" spans="8:8" x14ac:dyDescent="0.2">
      <c r="H1356" s="90"/>
    </row>
    <row r="1357" spans="8:8" x14ac:dyDescent="0.2">
      <c r="H1357" s="90"/>
    </row>
    <row r="1358" spans="8:8" x14ac:dyDescent="0.2">
      <c r="H1358" s="90"/>
    </row>
    <row r="1359" spans="8:8" x14ac:dyDescent="0.2">
      <c r="H1359" s="90"/>
    </row>
    <row r="1360" spans="8:8" x14ac:dyDescent="0.2">
      <c r="H1360" s="90"/>
    </row>
    <row r="1361" spans="8:8" x14ac:dyDescent="0.2">
      <c r="H1361" s="90"/>
    </row>
    <row r="1362" spans="8:8" x14ac:dyDescent="0.2">
      <c r="H1362" s="90"/>
    </row>
    <row r="1363" spans="8:8" x14ac:dyDescent="0.2">
      <c r="H1363" s="90"/>
    </row>
    <row r="1364" spans="8:8" x14ac:dyDescent="0.2">
      <c r="H1364" s="90"/>
    </row>
    <row r="1365" spans="8:8" x14ac:dyDescent="0.2">
      <c r="H1365" s="90"/>
    </row>
    <row r="1366" spans="8:8" x14ac:dyDescent="0.2">
      <c r="H1366" s="90"/>
    </row>
    <row r="1367" spans="8:8" x14ac:dyDescent="0.2">
      <c r="H1367" s="90"/>
    </row>
    <row r="1368" spans="8:8" x14ac:dyDescent="0.2">
      <c r="H1368" s="90"/>
    </row>
    <row r="1369" spans="8:8" x14ac:dyDescent="0.2">
      <c r="H1369" s="90"/>
    </row>
    <row r="1370" spans="8:8" x14ac:dyDescent="0.2">
      <c r="H1370" s="90"/>
    </row>
    <row r="1371" spans="8:8" x14ac:dyDescent="0.2">
      <c r="H1371" s="90"/>
    </row>
    <row r="1372" spans="8:8" x14ac:dyDescent="0.2">
      <c r="H1372" s="90"/>
    </row>
    <row r="1373" spans="8:8" x14ac:dyDescent="0.2">
      <c r="H1373" s="90"/>
    </row>
    <row r="1374" spans="8:8" x14ac:dyDescent="0.2">
      <c r="H1374" s="90"/>
    </row>
    <row r="1375" spans="8:8" x14ac:dyDescent="0.2">
      <c r="H1375" s="90"/>
    </row>
    <row r="1376" spans="8:8" x14ac:dyDescent="0.2">
      <c r="H1376" s="90"/>
    </row>
    <row r="1377" spans="8:8" x14ac:dyDescent="0.2">
      <c r="H1377" s="90"/>
    </row>
    <row r="1378" spans="8:8" x14ac:dyDescent="0.2">
      <c r="H1378" s="90"/>
    </row>
    <row r="1379" spans="8:8" x14ac:dyDescent="0.2">
      <c r="H1379" s="90"/>
    </row>
    <row r="1380" spans="8:8" x14ac:dyDescent="0.2">
      <c r="H1380" s="90"/>
    </row>
    <row r="1381" spans="8:8" x14ac:dyDescent="0.2">
      <c r="H1381" s="90"/>
    </row>
    <row r="1382" spans="8:8" x14ac:dyDescent="0.2">
      <c r="H1382" s="90"/>
    </row>
    <row r="1383" spans="8:8" x14ac:dyDescent="0.2">
      <c r="H1383" s="90"/>
    </row>
    <row r="1384" spans="8:8" x14ac:dyDescent="0.2">
      <c r="H1384" s="90"/>
    </row>
    <row r="1385" spans="8:8" x14ac:dyDescent="0.2">
      <c r="H1385" s="90"/>
    </row>
    <row r="1386" spans="8:8" x14ac:dyDescent="0.2">
      <c r="H1386" s="90"/>
    </row>
    <row r="1387" spans="8:8" x14ac:dyDescent="0.2">
      <c r="H1387" s="90"/>
    </row>
    <row r="1388" spans="8:8" x14ac:dyDescent="0.2">
      <c r="H1388" s="90"/>
    </row>
    <row r="1389" spans="8:8" x14ac:dyDescent="0.2">
      <c r="H1389" s="90"/>
    </row>
    <row r="1390" spans="8:8" x14ac:dyDescent="0.2">
      <c r="H1390" s="90"/>
    </row>
    <row r="1391" spans="8:8" x14ac:dyDescent="0.2">
      <c r="H1391" s="90"/>
    </row>
    <row r="1392" spans="8:8" x14ac:dyDescent="0.2">
      <c r="H1392" s="90"/>
    </row>
    <row r="1393" spans="8:8" x14ac:dyDescent="0.2">
      <c r="H1393" s="90"/>
    </row>
    <row r="1394" spans="8:8" x14ac:dyDescent="0.2">
      <c r="H1394" s="90"/>
    </row>
    <row r="1395" spans="8:8" x14ac:dyDescent="0.2">
      <c r="H1395" s="90"/>
    </row>
    <row r="1396" spans="8:8" x14ac:dyDescent="0.2">
      <c r="H1396" s="90"/>
    </row>
    <row r="1397" spans="8:8" x14ac:dyDescent="0.2">
      <c r="H1397" s="90"/>
    </row>
    <row r="1398" spans="8:8" x14ac:dyDescent="0.2">
      <c r="H1398" s="90"/>
    </row>
    <row r="1399" spans="8:8" x14ac:dyDescent="0.2">
      <c r="H1399" s="90"/>
    </row>
    <row r="1400" spans="8:8" x14ac:dyDescent="0.2">
      <c r="H1400" s="90"/>
    </row>
    <row r="1401" spans="8:8" x14ac:dyDescent="0.2">
      <c r="H1401" s="90"/>
    </row>
    <row r="1402" spans="8:8" x14ac:dyDescent="0.2">
      <c r="H1402" s="90"/>
    </row>
    <row r="1403" spans="8:8" x14ac:dyDescent="0.2">
      <c r="H1403" s="90"/>
    </row>
    <row r="1404" spans="8:8" x14ac:dyDescent="0.2">
      <c r="H1404" s="90"/>
    </row>
    <row r="1405" spans="8:8" x14ac:dyDescent="0.2">
      <c r="H1405" s="90"/>
    </row>
    <row r="1406" spans="8:8" x14ac:dyDescent="0.2">
      <c r="H1406" s="90"/>
    </row>
    <row r="1407" spans="8:8" x14ac:dyDescent="0.2">
      <c r="H1407" s="90"/>
    </row>
    <row r="1408" spans="8:8" x14ac:dyDescent="0.2">
      <c r="H1408" s="90"/>
    </row>
    <row r="1409" spans="8:8" x14ac:dyDescent="0.2">
      <c r="H1409" s="90"/>
    </row>
    <row r="1410" spans="8:8" x14ac:dyDescent="0.2">
      <c r="H1410" s="90"/>
    </row>
    <row r="1411" spans="8:8" x14ac:dyDescent="0.2">
      <c r="H1411" s="90"/>
    </row>
    <row r="1412" spans="8:8" x14ac:dyDescent="0.2">
      <c r="H1412" s="90"/>
    </row>
    <row r="1413" spans="8:8" x14ac:dyDescent="0.2">
      <c r="H1413" s="90"/>
    </row>
    <row r="1414" spans="8:8" x14ac:dyDescent="0.2">
      <c r="H1414" s="90"/>
    </row>
    <row r="1415" spans="8:8" x14ac:dyDescent="0.2">
      <c r="H1415" s="90"/>
    </row>
    <row r="1416" spans="8:8" x14ac:dyDescent="0.2">
      <c r="H1416" s="90"/>
    </row>
    <row r="1417" spans="8:8" x14ac:dyDescent="0.2">
      <c r="H1417" s="90"/>
    </row>
    <row r="1418" spans="8:8" x14ac:dyDescent="0.2">
      <c r="H1418" s="90"/>
    </row>
    <row r="1419" spans="8:8" x14ac:dyDescent="0.2">
      <c r="H1419" s="90"/>
    </row>
    <row r="1420" spans="8:8" x14ac:dyDescent="0.2">
      <c r="H1420" s="90"/>
    </row>
    <row r="1421" spans="8:8" x14ac:dyDescent="0.2">
      <c r="H1421" s="90"/>
    </row>
    <row r="1422" spans="8:8" x14ac:dyDescent="0.2">
      <c r="H1422" s="90"/>
    </row>
    <row r="1423" spans="8:8" x14ac:dyDescent="0.2">
      <c r="H1423" s="90"/>
    </row>
    <row r="1424" spans="8:8" x14ac:dyDescent="0.2">
      <c r="H1424" s="90"/>
    </row>
    <row r="1425" spans="8:8" x14ac:dyDescent="0.2">
      <c r="H1425" s="90"/>
    </row>
    <row r="1426" spans="8:8" x14ac:dyDescent="0.2">
      <c r="H1426" s="90"/>
    </row>
    <row r="1427" spans="8:8" x14ac:dyDescent="0.2">
      <c r="H1427" s="90"/>
    </row>
    <row r="1428" spans="8:8" x14ac:dyDescent="0.2">
      <c r="H1428" s="90"/>
    </row>
    <row r="1429" spans="8:8" x14ac:dyDescent="0.2">
      <c r="H1429" s="90"/>
    </row>
    <row r="1430" spans="8:8" x14ac:dyDescent="0.2">
      <c r="H1430" s="90"/>
    </row>
    <row r="1431" spans="8:8" x14ac:dyDescent="0.2">
      <c r="H1431" s="90"/>
    </row>
    <row r="1432" spans="8:8" x14ac:dyDescent="0.2">
      <c r="H1432" s="90"/>
    </row>
    <row r="1433" spans="8:8" x14ac:dyDescent="0.2">
      <c r="H1433" s="90"/>
    </row>
    <row r="1434" spans="8:8" x14ac:dyDescent="0.2">
      <c r="H1434" s="90"/>
    </row>
    <row r="1435" spans="8:8" x14ac:dyDescent="0.2">
      <c r="H1435" s="90"/>
    </row>
    <row r="1436" spans="8:8" x14ac:dyDescent="0.2">
      <c r="H1436" s="90"/>
    </row>
    <row r="1437" spans="8:8" x14ac:dyDescent="0.2">
      <c r="H1437" s="90"/>
    </row>
    <row r="1438" spans="8:8" x14ac:dyDescent="0.2">
      <c r="H1438" s="90"/>
    </row>
    <row r="1439" spans="8:8" x14ac:dyDescent="0.2">
      <c r="H1439" s="90"/>
    </row>
    <row r="1440" spans="8:8" x14ac:dyDescent="0.2">
      <c r="H1440" s="90"/>
    </row>
    <row r="1441" spans="8:8" x14ac:dyDescent="0.2">
      <c r="H1441" s="90"/>
    </row>
    <row r="1442" spans="8:8" x14ac:dyDescent="0.2">
      <c r="H1442" s="90"/>
    </row>
    <row r="1443" spans="8:8" x14ac:dyDescent="0.2">
      <c r="H1443" s="90"/>
    </row>
    <row r="1444" spans="8:8" x14ac:dyDescent="0.2">
      <c r="H1444" s="90"/>
    </row>
    <row r="1445" spans="8:8" x14ac:dyDescent="0.2">
      <c r="H1445" s="90"/>
    </row>
    <row r="1446" spans="8:8" x14ac:dyDescent="0.2">
      <c r="H1446" s="90"/>
    </row>
    <row r="1447" spans="8:8" x14ac:dyDescent="0.2">
      <c r="H1447" s="90"/>
    </row>
    <row r="1448" spans="8:8" x14ac:dyDescent="0.2">
      <c r="H1448" s="90"/>
    </row>
    <row r="1449" spans="8:8" x14ac:dyDescent="0.2">
      <c r="H1449" s="90"/>
    </row>
    <row r="1450" spans="8:8" x14ac:dyDescent="0.2">
      <c r="H1450" s="90"/>
    </row>
    <row r="1451" spans="8:8" x14ac:dyDescent="0.2">
      <c r="H1451" s="90"/>
    </row>
    <row r="1452" spans="8:8" x14ac:dyDescent="0.2">
      <c r="H1452" s="90"/>
    </row>
    <row r="1453" spans="8:8" x14ac:dyDescent="0.2">
      <c r="H1453" s="90"/>
    </row>
    <row r="1454" spans="8:8" x14ac:dyDescent="0.2">
      <c r="H1454" s="90"/>
    </row>
    <row r="1455" spans="8:8" x14ac:dyDescent="0.2">
      <c r="H1455" s="90"/>
    </row>
    <row r="1456" spans="8:8" x14ac:dyDescent="0.2">
      <c r="H1456" s="90"/>
    </row>
    <row r="1457" spans="8:8" x14ac:dyDescent="0.2">
      <c r="H1457" s="90"/>
    </row>
    <row r="1458" spans="8:8" x14ac:dyDescent="0.2">
      <c r="H1458" s="90"/>
    </row>
    <row r="1459" spans="8:8" x14ac:dyDescent="0.2">
      <c r="H1459" s="90"/>
    </row>
    <row r="1460" spans="8:8" x14ac:dyDescent="0.2">
      <c r="H1460" s="90"/>
    </row>
    <row r="1461" spans="8:8" x14ac:dyDescent="0.2">
      <c r="H1461" s="90"/>
    </row>
    <row r="1462" spans="8:8" x14ac:dyDescent="0.2">
      <c r="H1462" s="90"/>
    </row>
    <row r="1463" spans="8:8" x14ac:dyDescent="0.2">
      <c r="H1463" s="90"/>
    </row>
    <row r="1464" spans="8:8" x14ac:dyDescent="0.2">
      <c r="H1464" s="90"/>
    </row>
    <row r="1465" spans="8:8" x14ac:dyDescent="0.2">
      <c r="H1465" s="90"/>
    </row>
    <row r="1466" spans="8:8" x14ac:dyDescent="0.2">
      <c r="H1466" s="90"/>
    </row>
    <row r="1467" spans="8:8" x14ac:dyDescent="0.2">
      <c r="H1467" s="90"/>
    </row>
    <row r="1468" spans="8:8" x14ac:dyDescent="0.2">
      <c r="H1468" s="90"/>
    </row>
    <row r="1469" spans="8:8" x14ac:dyDescent="0.2">
      <c r="H1469" s="90"/>
    </row>
    <row r="1470" spans="8:8" x14ac:dyDescent="0.2">
      <c r="H1470" s="90"/>
    </row>
    <row r="1471" spans="8:8" x14ac:dyDescent="0.2">
      <c r="H1471" s="90"/>
    </row>
    <row r="1472" spans="8:8" x14ac:dyDescent="0.2">
      <c r="H1472" s="90"/>
    </row>
    <row r="1473" spans="8:8" x14ac:dyDescent="0.2">
      <c r="H1473" s="90"/>
    </row>
    <row r="1474" spans="8:8" x14ac:dyDescent="0.2">
      <c r="H1474" s="90"/>
    </row>
    <row r="1475" spans="8:8" x14ac:dyDescent="0.2">
      <c r="H1475" s="90"/>
    </row>
    <row r="1476" spans="8:8" x14ac:dyDescent="0.2">
      <c r="H1476" s="90"/>
    </row>
    <row r="1477" spans="8:8" x14ac:dyDescent="0.2">
      <c r="H1477" s="90"/>
    </row>
    <row r="1478" spans="8:8" x14ac:dyDescent="0.2">
      <c r="H1478" s="90"/>
    </row>
    <row r="1479" spans="8:8" x14ac:dyDescent="0.2">
      <c r="H1479" s="90"/>
    </row>
    <row r="1480" spans="8:8" x14ac:dyDescent="0.2">
      <c r="H1480" s="90"/>
    </row>
    <row r="1481" spans="8:8" x14ac:dyDescent="0.2">
      <c r="H1481" s="90"/>
    </row>
    <row r="1482" spans="8:8" x14ac:dyDescent="0.2">
      <c r="H1482" s="90"/>
    </row>
    <row r="1483" spans="8:8" x14ac:dyDescent="0.2">
      <c r="H1483" s="90"/>
    </row>
    <row r="1484" spans="8:8" x14ac:dyDescent="0.2">
      <c r="H1484" s="90"/>
    </row>
    <row r="1485" spans="8:8" x14ac:dyDescent="0.2">
      <c r="H1485" s="90"/>
    </row>
    <row r="1486" spans="8:8" x14ac:dyDescent="0.2">
      <c r="H1486" s="90"/>
    </row>
    <row r="1487" spans="8:8" x14ac:dyDescent="0.2">
      <c r="H1487" s="90"/>
    </row>
    <row r="1488" spans="8:8" x14ac:dyDescent="0.2">
      <c r="H1488" s="90"/>
    </row>
    <row r="1489" spans="8:8" x14ac:dyDescent="0.2">
      <c r="H1489" s="90"/>
    </row>
    <row r="1490" spans="8:8" x14ac:dyDescent="0.2">
      <c r="H1490" s="90"/>
    </row>
    <row r="1491" spans="8:8" x14ac:dyDescent="0.2">
      <c r="H1491" s="90"/>
    </row>
    <row r="1492" spans="8:8" x14ac:dyDescent="0.2">
      <c r="H1492" s="90"/>
    </row>
    <row r="1493" spans="8:8" x14ac:dyDescent="0.2">
      <c r="H1493" s="90"/>
    </row>
    <row r="1494" spans="8:8" x14ac:dyDescent="0.2">
      <c r="H1494" s="90"/>
    </row>
    <row r="1495" spans="8:8" x14ac:dyDescent="0.2">
      <c r="H1495" s="90"/>
    </row>
    <row r="1496" spans="8:8" x14ac:dyDescent="0.2">
      <c r="H1496" s="90"/>
    </row>
    <row r="1497" spans="8:8" x14ac:dyDescent="0.2">
      <c r="H1497" s="90"/>
    </row>
    <row r="1498" spans="8:8" x14ac:dyDescent="0.2">
      <c r="H1498" s="90"/>
    </row>
    <row r="1499" spans="8:8" x14ac:dyDescent="0.2">
      <c r="H1499" s="90"/>
    </row>
    <row r="1500" spans="8:8" x14ac:dyDescent="0.2">
      <c r="H1500" s="90"/>
    </row>
    <row r="1501" spans="8:8" x14ac:dyDescent="0.2">
      <c r="H1501" s="90"/>
    </row>
    <row r="1502" spans="8:8" x14ac:dyDescent="0.2">
      <c r="H1502" s="90"/>
    </row>
    <row r="1503" spans="8:8" x14ac:dyDescent="0.2">
      <c r="H1503" s="90"/>
    </row>
    <row r="1504" spans="8:8" x14ac:dyDescent="0.2">
      <c r="H1504" s="90"/>
    </row>
    <row r="1505" spans="8:8" x14ac:dyDescent="0.2">
      <c r="H1505" s="90"/>
    </row>
    <row r="1506" spans="8:8" x14ac:dyDescent="0.2">
      <c r="H1506" s="90"/>
    </row>
    <row r="1507" spans="8:8" x14ac:dyDescent="0.2">
      <c r="H1507" s="90"/>
    </row>
    <row r="1508" spans="8:8" x14ac:dyDescent="0.2">
      <c r="H1508" s="90"/>
    </row>
    <row r="1509" spans="8:8" x14ac:dyDescent="0.2">
      <c r="H1509" s="90"/>
    </row>
    <row r="1510" spans="8:8" x14ac:dyDescent="0.2">
      <c r="H1510" s="90"/>
    </row>
    <row r="1511" spans="8:8" x14ac:dyDescent="0.2">
      <c r="H1511" s="90"/>
    </row>
    <row r="1512" spans="8:8" x14ac:dyDescent="0.2">
      <c r="H1512" s="90"/>
    </row>
    <row r="1513" spans="8:8" x14ac:dyDescent="0.2">
      <c r="H1513" s="90"/>
    </row>
    <row r="1514" spans="8:8" x14ac:dyDescent="0.2">
      <c r="H1514" s="90"/>
    </row>
    <row r="1515" spans="8:8" x14ac:dyDescent="0.2">
      <c r="H1515" s="90"/>
    </row>
    <row r="1516" spans="8:8" x14ac:dyDescent="0.2">
      <c r="H1516" s="90"/>
    </row>
    <row r="1517" spans="8:8" x14ac:dyDescent="0.2">
      <c r="H1517" s="90"/>
    </row>
    <row r="1518" spans="8:8" x14ac:dyDescent="0.2">
      <c r="H1518" s="90"/>
    </row>
    <row r="1519" spans="8:8" x14ac:dyDescent="0.2">
      <c r="H1519" s="90"/>
    </row>
    <row r="1520" spans="8:8" x14ac:dyDescent="0.2">
      <c r="H1520" s="90"/>
    </row>
    <row r="1521" spans="8:8" x14ac:dyDescent="0.2">
      <c r="H1521" s="90"/>
    </row>
    <row r="1522" spans="8:8" x14ac:dyDescent="0.2">
      <c r="H1522" s="90"/>
    </row>
    <row r="1523" spans="8:8" x14ac:dyDescent="0.2">
      <c r="H1523" s="90"/>
    </row>
    <row r="1524" spans="8:8" x14ac:dyDescent="0.2">
      <c r="H1524" s="90"/>
    </row>
    <row r="1525" spans="8:8" x14ac:dyDescent="0.2">
      <c r="H1525" s="90"/>
    </row>
    <row r="1526" spans="8:8" x14ac:dyDescent="0.2">
      <c r="H1526" s="90"/>
    </row>
    <row r="1527" spans="8:8" x14ac:dyDescent="0.2">
      <c r="H1527" s="90"/>
    </row>
    <row r="1528" spans="8:8" x14ac:dyDescent="0.2">
      <c r="H1528" s="90"/>
    </row>
    <row r="1529" spans="8:8" x14ac:dyDescent="0.2">
      <c r="H1529" s="90"/>
    </row>
    <row r="1530" spans="8:8" x14ac:dyDescent="0.2">
      <c r="H1530" s="90"/>
    </row>
    <row r="1531" spans="8:8" x14ac:dyDescent="0.2">
      <c r="H1531" s="90"/>
    </row>
    <row r="1532" spans="8:8" x14ac:dyDescent="0.2">
      <c r="H1532" s="90"/>
    </row>
    <row r="1533" spans="8:8" x14ac:dyDescent="0.2">
      <c r="H1533" s="90"/>
    </row>
    <row r="1534" spans="8:8" x14ac:dyDescent="0.2">
      <c r="H1534" s="90"/>
    </row>
    <row r="1535" spans="8:8" x14ac:dyDescent="0.2">
      <c r="H1535" s="90"/>
    </row>
    <row r="1536" spans="8:8" x14ac:dyDescent="0.2">
      <c r="H1536" s="90"/>
    </row>
    <row r="1537" spans="8:8" x14ac:dyDescent="0.2">
      <c r="H1537" s="90"/>
    </row>
    <row r="1538" spans="8:8" x14ac:dyDescent="0.2">
      <c r="H1538" s="90"/>
    </row>
    <row r="1539" spans="8:8" x14ac:dyDescent="0.2">
      <c r="H1539" s="90"/>
    </row>
    <row r="1540" spans="8:8" x14ac:dyDescent="0.2">
      <c r="H1540" s="90"/>
    </row>
    <row r="1541" spans="8:8" x14ac:dyDescent="0.2">
      <c r="H1541" s="90"/>
    </row>
    <row r="1542" spans="8:8" x14ac:dyDescent="0.2">
      <c r="H1542" s="90"/>
    </row>
    <row r="1543" spans="8:8" x14ac:dyDescent="0.2">
      <c r="H1543" s="90"/>
    </row>
    <row r="1544" spans="8:8" x14ac:dyDescent="0.2">
      <c r="H1544" s="90"/>
    </row>
    <row r="1545" spans="8:8" x14ac:dyDescent="0.2">
      <c r="H1545" s="90"/>
    </row>
    <row r="1546" spans="8:8" x14ac:dyDescent="0.2">
      <c r="H1546" s="90"/>
    </row>
    <row r="1547" spans="8:8" x14ac:dyDescent="0.2">
      <c r="H1547" s="90"/>
    </row>
    <row r="1548" spans="8:8" x14ac:dyDescent="0.2">
      <c r="H1548" s="90"/>
    </row>
    <row r="1549" spans="8:8" x14ac:dyDescent="0.2">
      <c r="H1549" s="90"/>
    </row>
    <row r="1550" spans="8:8" x14ac:dyDescent="0.2">
      <c r="H1550" s="90"/>
    </row>
    <row r="1551" spans="8:8" x14ac:dyDescent="0.2">
      <c r="H1551" s="90"/>
    </row>
    <row r="1552" spans="8:8" x14ac:dyDescent="0.2">
      <c r="H1552" s="90"/>
    </row>
    <row r="1553" spans="8:8" x14ac:dyDescent="0.2">
      <c r="H1553" s="90"/>
    </row>
    <row r="1554" spans="8:8" x14ac:dyDescent="0.2">
      <c r="H1554" s="90"/>
    </row>
    <row r="1555" spans="8:8" x14ac:dyDescent="0.2">
      <c r="H1555" s="90"/>
    </row>
    <row r="1556" spans="8:8" x14ac:dyDescent="0.2">
      <c r="H1556" s="90"/>
    </row>
    <row r="1557" spans="8:8" x14ac:dyDescent="0.2">
      <c r="H1557" s="90"/>
    </row>
    <row r="1558" spans="8:8" x14ac:dyDescent="0.2">
      <c r="H1558" s="90"/>
    </row>
    <row r="1559" spans="8:8" x14ac:dyDescent="0.2">
      <c r="H1559" s="90"/>
    </row>
    <row r="1560" spans="8:8" x14ac:dyDescent="0.2">
      <c r="H1560" s="90"/>
    </row>
    <row r="1561" spans="8:8" x14ac:dyDescent="0.2">
      <c r="H1561" s="90"/>
    </row>
    <row r="1562" spans="8:8" x14ac:dyDescent="0.2">
      <c r="H1562" s="90"/>
    </row>
    <row r="1563" spans="8:8" x14ac:dyDescent="0.2">
      <c r="H1563" s="90"/>
    </row>
    <row r="1564" spans="8:8" x14ac:dyDescent="0.2">
      <c r="H1564" s="90"/>
    </row>
    <row r="1565" spans="8:8" x14ac:dyDescent="0.2">
      <c r="H1565" s="90"/>
    </row>
    <row r="1566" spans="8:8" x14ac:dyDescent="0.2">
      <c r="H1566" s="90"/>
    </row>
    <row r="1567" spans="8:8" x14ac:dyDescent="0.2">
      <c r="H1567" s="90"/>
    </row>
    <row r="1568" spans="8:8" x14ac:dyDescent="0.2">
      <c r="H1568" s="90"/>
    </row>
    <row r="1569" spans="8:8" x14ac:dyDescent="0.2">
      <c r="H1569" s="90"/>
    </row>
    <row r="1570" spans="8:8" x14ac:dyDescent="0.2">
      <c r="H1570" s="90"/>
    </row>
    <row r="1571" spans="8:8" x14ac:dyDescent="0.2">
      <c r="H1571" s="90"/>
    </row>
    <row r="1572" spans="8:8" x14ac:dyDescent="0.2">
      <c r="H1572" s="90"/>
    </row>
    <row r="1573" spans="8:8" x14ac:dyDescent="0.2">
      <c r="H1573" s="90"/>
    </row>
    <row r="1574" spans="8:8" x14ac:dyDescent="0.2">
      <c r="H1574" s="90"/>
    </row>
    <row r="1575" spans="8:8" x14ac:dyDescent="0.2">
      <c r="H1575" s="90"/>
    </row>
    <row r="1576" spans="8:8" x14ac:dyDescent="0.2">
      <c r="H1576" s="90"/>
    </row>
    <row r="1577" spans="8:8" x14ac:dyDescent="0.2">
      <c r="H1577" s="90"/>
    </row>
    <row r="1578" spans="8:8" x14ac:dyDescent="0.2">
      <c r="H1578" s="90"/>
    </row>
    <row r="1579" spans="8:8" x14ac:dyDescent="0.2">
      <c r="H1579" s="90"/>
    </row>
    <row r="1580" spans="8:8" x14ac:dyDescent="0.2">
      <c r="H1580" s="90"/>
    </row>
    <row r="1581" spans="8:8" x14ac:dyDescent="0.2">
      <c r="H1581" s="90"/>
    </row>
    <row r="1582" spans="8:8" x14ac:dyDescent="0.2">
      <c r="H1582" s="90"/>
    </row>
    <row r="1583" spans="8:8" x14ac:dyDescent="0.2">
      <c r="H1583" s="90"/>
    </row>
    <row r="1584" spans="8:8" x14ac:dyDescent="0.2">
      <c r="H1584" s="90"/>
    </row>
    <row r="1585" spans="8:8" x14ac:dyDescent="0.2">
      <c r="H1585" s="90"/>
    </row>
    <row r="1586" spans="8:8" x14ac:dyDescent="0.2">
      <c r="H1586" s="90"/>
    </row>
    <row r="1587" spans="8:8" x14ac:dyDescent="0.2">
      <c r="H1587" s="90"/>
    </row>
    <row r="1588" spans="8:8" x14ac:dyDescent="0.2">
      <c r="H1588" s="90"/>
    </row>
    <row r="1589" spans="8:8" x14ac:dyDescent="0.2">
      <c r="H1589" s="90"/>
    </row>
    <row r="1590" spans="8:8" x14ac:dyDescent="0.2">
      <c r="H1590" s="90"/>
    </row>
    <row r="1591" spans="8:8" x14ac:dyDescent="0.2">
      <c r="H1591" s="90"/>
    </row>
    <row r="1592" spans="8:8" x14ac:dyDescent="0.2">
      <c r="H1592" s="90"/>
    </row>
    <row r="1593" spans="8:8" x14ac:dyDescent="0.2">
      <c r="H1593" s="90"/>
    </row>
    <row r="1594" spans="8:8" x14ac:dyDescent="0.2">
      <c r="H1594" s="90"/>
    </row>
    <row r="1595" spans="8:8" x14ac:dyDescent="0.2">
      <c r="H1595" s="90"/>
    </row>
    <row r="1596" spans="8:8" x14ac:dyDescent="0.2">
      <c r="H1596" s="90"/>
    </row>
    <row r="1597" spans="8:8" x14ac:dyDescent="0.2">
      <c r="H1597" s="90"/>
    </row>
    <row r="1598" spans="8:8" x14ac:dyDescent="0.2">
      <c r="H1598" s="90"/>
    </row>
    <row r="1599" spans="8:8" x14ac:dyDescent="0.2">
      <c r="H1599" s="90"/>
    </row>
    <row r="1600" spans="8:8" x14ac:dyDescent="0.2">
      <c r="H1600" s="90"/>
    </row>
    <row r="1601" spans="8:8" x14ac:dyDescent="0.2">
      <c r="H1601" s="90"/>
    </row>
    <row r="1602" spans="8:8" x14ac:dyDescent="0.2">
      <c r="H1602" s="90"/>
    </row>
    <row r="1603" spans="8:8" x14ac:dyDescent="0.2">
      <c r="H1603" s="90"/>
    </row>
    <row r="1604" spans="8:8" x14ac:dyDescent="0.2">
      <c r="H1604" s="90"/>
    </row>
    <row r="1605" spans="8:8" x14ac:dyDescent="0.2">
      <c r="H1605" s="90"/>
    </row>
    <row r="1606" spans="8:8" x14ac:dyDescent="0.2">
      <c r="H1606" s="90"/>
    </row>
    <row r="1607" spans="8:8" x14ac:dyDescent="0.2">
      <c r="H1607" s="90"/>
    </row>
    <row r="1608" spans="8:8" x14ac:dyDescent="0.2">
      <c r="H1608" s="90"/>
    </row>
    <row r="1609" spans="8:8" x14ac:dyDescent="0.2">
      <c r="H1609" s="90"/>
    </row>
    <row r="1610" spans="8:8" x14ac:dyDescent="0.2">
      <c r="H1610" s="90"/>
    </row>
    <row r="1611" spans="8:8" x14ac:dyDescent="0.2">
      <c r="H1611" s="90"/>
    </row>
    <row r="1612" spans="8:8" x14ac:dyDescent="0.2">
      <c r="H1612" s="90"/>
    </row>
    <row r="1613" spans="8:8" x14ac:dyDescent="0.2">
      <c r="H1613" s="90"/>
    </row>
    <row r="1614" spans="8:8" x14ac:dyDescent="0.2">
      <c r="H1614" s="90"/>
    </row>
    <row r="1615" spans="8:8" x14ac:dyDescent="0.2">
      <c r="H1615" s="90"/>
    </row>
    <row r="1616" spans="8:8" x14ac:dyDescent="0.2">
      <c r="H1616" s="90"/>
    </row>
    <row r="1617" spans="8:8" x14ac:dyDescent="0.2">
      <c r="H1617" s="90"/>
    </row>
    <row r="1618" spans="8:8" x14ac:dyDescent="0.2">
      <c r="H1618" s="90"/>
    </row>
    <row r="1619" spans="8:8" x14ac:dyDescent="0.2">
      <c r="H1619" s="90"/>
    </row>
    <row r="1620" spans="8:8" x14ac:dyDescent="0.2">
      <c r="H1620" s="90"/>
    </row>
    <row r="1621" spans="8:8" x14ac:dyDescent="0.2">
      <c r="H1621" s="90"/>
    </row>
    <row r="1622" spans="8:8" x14ac:dyDescent="0.2">
      <c r="H1622" s="90"/>
    </row>
    <row r="1623" spans="8:8" x14ac:dyDescent="0.2">
      <c r="H1623" s="90"/>
    </row>
    <row r="1624" spans="8:8" x14ac:dyDescent="0.2">
      <c r="H1624" s="90"/>
    </row>
    <row r="1625" spans="8:8" x14ac:dyDescent="0.2">
      <c r="H1625" s="90"/>
    </row>
    <row r="1626" spans="8:8" x14ac:dyDescent="0.2">
      <c r="H1626" s="90"/>
    </row>
    <row r="1627" spans="8:8" x14ac:dyDescent="0.2">
      <c r="H1627" s="90"/>
    </row>
    <row r="1628" spans="8:8" x14ac:dyDescent="0.2">
      <c r="H1628" s="90"/>
    </row>
    <row r="1629" spans="8:8" x14ac:dyDescent="0.2">
      <c r="H1629" s="90"/>
    </row>
    <row r="1630" spans="8:8" x14ac:dyDescent="0.2">
      <c r="H1630" s="90"/>
    </row>
    <row r="1631" spans="8:8" x14ac:dyDescent="0.2">
      <c r="H1631" s="90"/>
    </row>
    <row r="1632" spans="8:8" x14ac:dyDescent="0.2">
      <c r="H1632" s="90"/>
    </row>
    <row r="1633" spans="8:8" x14ac:dyDescent="0.2">
      <c r="H1633" s="90"/>
    </row>
    <row r="1634" spans="8:8" x14ac:dyDescent="0.2">
      <c r="H1634" s="90"/>
    </row>
    <row r="1635" spans="8:8" x14ac:dyDescent="0.2">
      <c r="H1635" s="90"/>
    </row>
    <row r="1636" spans="8:8" x14ac:dyDescent="0.2">
      <c r="H1636" s="90"/>
    </row>
    <row r="1637" spans="8:8" x14ac:dyDescent="0.2">
      <c r="H1637" s="90"/>
    </row>
    <row r="1638" spans="8:8" x14ac:dyDescent="0.2">
      <c r="H1638" s="90"/>
    </row>
    <row r="1639" spans="8:8" x14ac:dyDescent="0.2">
      <c r="H1639" s="90"/>
    </row>
    <row r="1640" spans="8:8" x14ac:dyDescent="0.2">
      <c r="H1640" s="90"/>
    </row>
    <row r="1641" spans="8:8" x14ac:dyDescent="0.2">
      <c r="H1641" s="90"/>
    </row>
    <row r="1642" spans="8:8" x14ac:dyDescent="0.2">
      <c r="H1642" s="90"/>
    </row>
    <row r="1643" spans="8:8" x14ac:dyDescent="0.2">
      <c r="H1643" s="90"/>
    </row>
    <row r="1644" spans="8:8" x14ac:dyDescent="0.2">
      <c r="H1644" s="90"/>
    </row>
    <row r="1645" spans="8:8" x14ac:dyDescent="0.2">
      <c r="H1645" s="90"/>
    </row>
    <row r="1646" spans="8:8" x14ac:dyDescent="0.2">
      <c r="H1646" s="90"/>
    </row>
    <row r="1647" spans="8:8" x14ac:dyDescent="0.2">
      <c r="H1647" s="90"/>
    </row>
    <row r="1648" spans="8:8" x14ac:dyDescent="0.2">
      <c r="H1648" s="90"/>
    </row>
    <row r="1649" spans="8:8" x14ac:dyDescent="0.2">
      <c r="H1649" s="90"/>
    </row>
    <row r="1650" spans="8:8" x14ac:dyDescent="0.2">
      <c r="H1650" s="90"/>
    </row>
    <row r="1651" spans="8:8" x14ac:dyDescent="0.2">
      <c r="H1651" s="90"/>
    </row>
    <row r="1652" spans="8:8" x14ac:dyDescent="0.2">
      <c r="H1652" s="90"/>
    </row>
    <row r="1653" spans="8:8" x14ac:dyDescent="0.2">
      <c r="H1653" s="90"/>
    </row>
    <row r="1654" spans="8:8" x14ac:dyDescent="0.2">
      <c r="H1654" s="90"/>
    </row>
    <row r="1655" spans="8:8" x14ac:dyDescent="0.2">
      <c r="H1655" s="90"/>
    </row>
    <row r="1656" spans="8:8" x14ac:dyDescent="0.2">
      <c r="H1656" s="90"/>
    </row>
    <row r="1657" spans="8:8" x14ac:dyDescent="0.2">
      <c r="H1657" s="90"/>
    </row>
    <row r="1658" spans="8:8" x14ac:dyDescent="0.2">
      <c r="H1658" s="90"/>
    </row>
    <row r="1659" spans="8:8" x14ac:dyDescent="0.2">
      <c r="H1659" s="90"/>
    </row>
    <row r="1660" spans="8:8" x14ac:dyDescent="0.2">
      <c r="H1660" s="90"/>
    </row>
    <row r="1661" spans="8:8" x14ac:dyDescent="0.2">
      <c r="H1661" s="90"/>
    </row>
    <row r="1662" spans="8:8" x14ac:dyDescent="0.2">
      <c r="H1662" s="90"/>
    </row>
    <row r="1663" spans="8:8" x14ac:dyDescent="0.2">
      <c r="H1663" s="90"/>
    </row>
    <row r="1664" spans="8:8" x14ac:dyDescent="0.2">
      <c r="H1664" s="90"/>
    </row>
    <row r="1665" spans="8:8" x14ac:dyDescent="0.2">
      <c r="H1665" s="90"/>
    </row>
    <row r="1666" spans="8:8" x14ac:dyDescent="0.2">
      <c r="H1666" s="90"/>
    </row>
    <row r="1667" spans="8:8" x14ac:dyDescent="0.2">
      <c r="H1667" s="90"/>
    </row>
    <row r="1668" spans="8:8" x14ac:dyDescent="0.2">
      <c r="H1668" s="90"/>
    </row>
    <row r="1669" spans="8:8" x14ac:dyDescent="0.2">
      <c r="H1669" s="90"/>
    </row>
    <row r="1670" spans="8:8" x14ac:dyDescent="0.2">
      <c r="H1670" s="90"/>
    </row>
    <row r="1671" spans="8:8" x14ac:dyDescent="0.2">
      <c r="H1671" s="90"/>
    </row>
    <row r="1672" spans="8:8" x14ac:dyDescent="0.2">
      <c r="H1672" s="90"/>
    </row>
    <row r="1673" spans="8:8" x14ac:dyDescent="0.2">
      <c r="H1673" s="90"/>
    </row>
    <row r="1674" spans="8:8" x14ac:dyDescent="0.2">
      <c r="H1674" s="90"/>
    </row>
    <row r="1675" spans="8:8" x14ac:dyDescent="0.2">
      <c r="H1675" s="90"/>
    </row>
    <row r="1676" spans="8:8" x14ac:dyDescent="0.2">
      <c r="H1676" s="90"/>
    </row>
    <row r="1677" spans="8:8" x14ac:dyDescent="0.2">
      <c r="H1677" s="90"/>
    </row>
    <row r="1678" spans="8:8" x14ac:dyDescent="0.2">
      <c r="H1678" s="90"/>
    </row>
    <row r="1679" spans="8:8" x14ac:dyDescent="0.2">
      <c r="H1679" s="90"/>
    </row>
    <row r="1680" spans="8:8" x14ac:dyDescent="0.2">
      <c r="H1680" s="90"/>
    </row>
    <row r="1681" spans="8:8" x14ac:dyDescent="0.2">
      <c r="H1681" s="90"/>
    </row>
    <row r="1682" spans="8:8" x14ac:dyDescent="0.2">
      <c r="H1682" s="90"/>
    </row>
    <row r="1683" spans="8:8" x14ac:dyDescent="0.2">
      <c r="H1683" s="90"/>
    </row>
    <row r="1684" spans="8:8" x14ac:dyDescent="0.2">
      <c r="H1684" s="90"/>
    </row>
    <row r="1685" spans="8:8" x14ac:dyDescent="0.2">
      <c r="H1685" s="90"/>
    </row>
    <row r="1686" spans="8:8" x14ac:dyDescent="0.2">
      <c r="H1686" s="90"/>
    </row>
    <row r="1687" spans="8:8" x14ac:dyDescent="0.2">
      <c r="H1687" s="90"/>
    </row>
    <row r="1688" spans="8:8" x14ac:dyDescent="0.2">
      <c r="H1688" s="90"/>
    </row>
    <row r="1689" spans="8:8" x14ac:dyDescent="0.2">
      <c r="H1689" s="90"/>
    </row>
    <row r="1690" spans="8:8" x14ac:dyDescent="0.2">
      <c r="H1690" s="90"/>
    </row>
    <row r="1691" spans="8:8" x14ac:dyDescent="0.2">
      <c r="H1691" s="90"/>
    </row>
    <row r="1692" spans="8:8" x14ac:dyDescent="0.2">
      <c r="H1692" s="90"/>
    </row>
    <row r="1693" spans="8:8" x14ac:dyDescent="0.2">
      <c r="H1693" s="90"/>
    </row>
    <row r="1694" spans="8:8" x14ac:dyDescent="0.2">
      <c r="H1694" s="90"/>
    </row>
    <row r="1695" spans="8:8" x14ac:dyDescent="0.2">
      <c r="H1695" s="90"/>
    </row>
    <row r="1696" spans="8:8" x14ac:dyDescent="0.2">
      <c r="H1696" s="90"/>
    </row>
    <row r="1697" spans="8:8" x14ac:dyDescent="0.2">
      <c r="H1697" s="90"/>
    </row>
    <row r="1698" spans="8:8" x14ac:dyDescent="0.2">
      <c r="H1698" s="90"/>
    </row>
    <row r="1699" spans="8:8" x14ac:dyDescent="0.2">
      <c r="H1699" s="90"/>
    </row>
    <row r="1700" spans="8:8" x14ac:dyDescent="0.2">
      <c r="H1700" s="90"/>
    </row>
    <row r="1701" spans="8:8" x14ac:dyDescent="0.2">
      <c r="H1701" s="90"/>
    </row>
    <row r="1702" spans="8:8" x14ac:dyDescent="0.2">
      <c r="H1702" s="90"/>
    </row>
    <row r="1703" spans="8:8" x14ac:dyDescent="0.2">
      <c r="H1703" s="90"/>
    </row>
    <row r="1704" spans="8:8" x14ac:dyDescent="0.2">
      <c r="H1704" s="90"/>
    </row>
    <row r="1705" spans="8:8" x14ac:dyDescent="0.2">
      <c r="H1705" s="90"/>
    </row>
    <row r="1706" spans="8:8" x14ac:dyDescent="0.2">
      <c r="H1706" s="90"/>
    </row>
    <row r="1707" spans="8:8" x14ac:dyDescent="0.2">
      <c r="H1707" s="90"/>
    </row>
    <row r="1708" spans="8:8" x14ac:dyDescent="0.2">
      <c r="H1708" s="90"/>
    </row>
    <row r="1709" spans="8:8" x14ac:dyDescent="0.2">
      <c r="H1709" s="90"/>
    </row>
    <row r="1710" spans="8:8" x14ac:dyDescent="0.2">
      <c r="H1710" s="90"/>
    </row>
    <row r="1711" spans="8:8" x14ac:dyDescent="0.2">
      <c r="H1711" s="90"/>
    </row>
    <row r="1712" spans="8:8" x14ac:dyDescent="0.2">
      <c r="H1712" s="90"/>
    </row>
    <row r="1713" spans="8:8" x14ac:dyDescent="0.2">
      <c r="H1713" s="90"/>
    </row>
    <row r="1714" spans="8:8" x14ac:dyDescent="0.2">
      <c r="H1714" s="90"/>
    </row>
    <row r="1715" spans="8:8" x14ac:dyDescent="0.2">
      <c r="H1715" s="90"/>
    </row>
    <row r="1716" spans="8:8" x14ac:dyDescent="0.2">
      <c r="H1716" s="90"/>
    </row>
    <row r="1717" spans="8:8" x14ac:dyDescent="0.2">
      <c r="H1717" s="90"/>
    </row>
    <row r="1718" spans="8:8" x14ac:dyDescent="0.2">
      <c r="H1718" s="90"/>
    </row>
    <row r="1719" spans="8:8" x14ac:dyDescent="0.2">
      <c r="H1719" s="90"/>
    </row>
    <row r="1720" spans="8:8" x14ac:dyDescent="0.2">
      <c r="H1720" s="90"/>
    </row>
    <row r="1721" spans="8:8" x14ac:dyDescent="0.2">
      <c r="H1721" s="90"/>
    </row>
    <row r="1722" spans="8:8" x14ac:dyDescent="0.2">
      <c r="H1722" s="90"/>
    </row>
    <row r="1723" spans="8:8" x14ac:dyDescent="0.2">
      <c r="H1723" s="90"/>
    </row>
    <row r="1724" spans="8:8" x14ac:dyDescent="0.2">
      <c r="H1724" s="90"/>
    </row>
    <row r="1725" spans="8:8" x14ac:dyDescent="0.2">
      <c r="H1725" s="90"/>
    </row>
    <row r="1726" spans="8:8" x14ac:dyDescent="0.2">
      <c r="H1726" s="90"/>
    </row>
    <row r="1727" spans="8:8" x14ac:dyDescent="0.2">
      <c r="H1727" s="90"/>
    </row>
    <row r="1728" spans="8:8" x14ac:dyDescent="0.2">
      <c r="H1728" s="90"/>
    </row>
    <row r="1729" spans="8:8" x14ac:dyDescent="0.2">
      <c r="H1729" s="90"/>
    </row>
    <row r="1730" spans="8:8" x14ac:dyDescent="0.2">
      <c r="H1730" s="90"/>
    </row>
    <row r="1731" spans="8:8" x14ac:dyDescent="0.2">
      <c r="H1731" s="90"/>
    </row>
    <row r="1732" spans="8:8" x14ac:dyDescent="0.2">
      <c r="H1732" s="90"/>
    </row>
    <row r="1733" spans="8:8" x14ac:dyDescent="0.2">
      <c r="H1733" s="90"/>
    </row>
    <row r="1734" spans="8:8" x14ac:dyDescent="0.2">
      <c r="H1734" s="90"/>
    </row>
    <row r="1735" spans="8:8" x14ac:dyDescent="0.2">
      <c r="H1735" s="90"/>
    </row>
    <row r="1736" spans="8:8" x14ac:dyDescent="0.2">
      <c r="H1736" s="90"/>
    </row>
    <row r="1737" spans="8:8" x14ac:dyDescent="0.2">
      <c r="H1737" s="90"/>
    </row>
    <row r="1738" spans="8:8" x14ac:dyDescent="0.2">
      <c r="H1738" s="90"/>
    </row>
    <row r="1739" spans="8:8" x14ac:dyDescent="0.2">
      <c r="H1739" s="90"/>
    </row>
    <row r="1740" spans="8:8" x14ac:dyDescent="0.2">
      <c r="H1740" s="90"/>
    </row>
    <row r="1741" spans="8:8" x14ac:dyDescent="0.2">
      <c r="H1741" s="90"/>
    </row>
    <row r="1742" spans="8:8" x14ac:dyDescent="0.2">
      <c r="H1742" s="90"/>
    </row>
    <row r="1743" spans="8:8" x14ac:dyDescent="0.2">
      <c r="H1743" s="90"/>
    </row>
    <row r="1744" spans="8:8" x14ac:dyDescent="0.2">
      <c r="H1744" s="90"/>
    </row>
    <row r="1745" spans="8:8" x14ac:dyDescent="0.2">
      <c r="H1745" s="90"/>
    </row>
    <row r="1746" spans="8:8" x14ac:dyDescent="0.2">
      <c r="H1746" s="90"/>
    </row>
    <row r="1747" spans="8:8" x14ac:dyDescent="0.2">
      <c r="H1747" s="90"/>
    </row>
    <row r="1748" spans="8:8" x14ac:dyDescent="0.2">
      <c r="H1748" s="90"/>
    </row>
    <row r="1749" spans="8:8" x14ac:dyDescent="0.2">
      <c r="H1749" s="90"/>
    </row>
    <row r="1750" spans="8:8" x14ac:dyDescent="0.2">
      <c r="H1750" s="90"/>
    </row>
    <row r="1751" spans="8:8" x14ac:dyDescent="0.2">
      <c r="H1751" s="90"/>
    </row>
    <row r="1752" spans="8:8" x14ac:dyDescent="0.2">
      <c r="H1752" s="90"/>
    </row>
    <row r="1753" spans="8:8" x14ac:dyDescent="0.2">
      <c r="H1753" s="90"/>
    </row>
    <row r="1754" spans="8:8" x14ac:dyDescent="0.2">
      <c r="H1754" s="90"/>
    </row>
    <row r="1755" spans="8:8" x14ac:dyDescent="0.2">
      <c r="H1755" s="90"/>
    </row>
    <row r="1756" spans="8:8" x14ac:dyDescent="0.2">
      <c r="H1756" s="90"/>
    </row>
    <row r="1757" spans="8:8" x14ac:dyDescent="0.2">
      <c r="H1757" s="90"/>
    </row>
    <row r="1758" spans="8:8" x14ac:dyDescent="0.2">
      <c r="H1758" s="90"/>
    </row>
    <row r="1759" spans="8:8" x14ac:dyDescent="0.2">
      <c r="H1759" s="90"/>
    </row>
    <row r="1760" spans="8:8" x14ac:dyDescent="0.2">
      <c r="H1760" s="90"/>
    </row>
    <row r="1761" spans="8:8" x14ac:dyDescent="0.2">
      <c r="H1761" s="90"/>
    </row>
    <row r="1762" spans="8:8" x14ac:dyDescent="0.2">
      <c r="H1762" s="90"/>
    </row>
    <row r="1763" spans="8:8" x14ac:dyDescent="0.2">
      <c r="H1763" s="90"/>
    </row>
    <row r="1764" spans="8:8" x14ac:dyDescent="0.2">
      <c r="H1764" s="90"/>
    </row>
    <row r="1765" spans="8:8" x14ac:dyDescent="0.2">
      <c r="H1765" s="90"/>
    </row>
    <row r="1766" spans="8:8" x14ac:dyDescent="0.2">
      <c r="H1766" s="90"/>
    </row>
    <row r="1767" spans="8:8" x14ac:dyDescent="0.2">
      <c r="H1767" s="90"/>
    </row>
    <row r="1768" spans="8:8" x14ac:dyDescent="0.2">
      <c r="H1768" s="90"/>
    </row>
    <row r="1769" spans="8:8" x14ac:dyDescent="0.2">
      <c r="H1769" s="90"/>
    </row>
    <row r="1770" spans="8:8" x14ac:dyDescent="0.2">
      <c r="H1770" s="90"/>
    </row>
    <row r="1771" spans="8:8" x14ac:dyDescent="0.2">
      <c r="H1771" s="90"/>
    </row>
    <row r="1772" spans="8:8" x14ac:dyDescent="0.2">
      <c r="H1772" s="90"/>
    </row>
    <row r="1773" spans="8:8" x14ac:dyDescent="0.2">
      <c r="H1773" s="90"/>
    </row>
    <row r="1774" spans="8:8" x14ac:dyDescent="0.2">
      <c r="H1774" s="90"/>
    </row>
    <row r="1775" spans="8:8" x14ac:dyDescent="0.2">
      <c r="H1775" s="90"/>
    </row>
    <row r="1776" spans="8:8" x14ac:dyDescent="0.2">
      <c r="H1776" s="90"/>
    </row>
    <row r="1777" spans="8:8" x14ac:dyDescent="0.2">
      <c r="H1777" s="90"/>
    </row>
    <row r="1778" spans="8:8" x14ac:dyDescent="0.2">
      <c r="H1778" s="90"/>
    </row>
    <row r="1779" spans="8:8" x14ac:dyDescent="0.2">
      <c r="H1779" s="90"/>
    </row>
    <row r="1780" spans="8:8" x14ac:dyDescent="0.2">
      <c r="H1780" s="90"/>
    </row>
    <row r="1781" spans="8:8" x14ac:dyDescent="0.2">
      <c r="H1781" s="90"/>
    </row>
    <row r="1782" spans="8:8" x14ac:dyDescent="0.2">
      <c r="H1782" s="90"/>
    </row>
    <row r="1783" spans="8:8" x14ac:dyDescent="0.2">
      <c r="H1783" s="90"/>
    </row>
    <row r="1784" spans="8:8" x14ac:dyDescent="0.2">
      <c r="H1784" s="90"/>
    </row>
    <row r="1785" spans="8:8" x14ac:dyDescent="0.2">
      <c r="H1785" s="90"/>
    </row>
    <row r="1786" spans="8:8" x14ac:dyDescent="0.2">
      <c r="H1786" s="90"/>
    </row>
    <row r="1787" spans="8:8" x14ac:dyDescent="0.2">
      <c r="H1787" s="90"/>
    </row>
    <row r="1788" spans="8:8" x14ac:dyDescent="0.2">
      <c r="H1788" s="90"/>
    </row>
    <row r="1789" spans="8:8" x14ac:dyDescent="0.2">
      <c r="H1789" s="90"/>
    </row>
    <row r="1790" spans="8:8" x14ac:dyDescent="0.2">
      <c r="H1790" s="90"/>
    </row>
    <row r="1791" spans="8:8" x14ac:dyDescent="0.2">
      <c r="H1791" s="90"/>
    </row>
    <row r="1792" spans="8:8" x14ac:dyDescent="0.2">
      <c r="H1792" s="90"/>
    </row>
    <row r="1793" spans="8:8" x14ac:dyDescent="0.2">
      <c r="H1793" s="90"/>
    </row>
    <row r="1794" spans="8:8" x14ac:dyDescent="0.2">
      <c r="H1794" s="90"/>
    </row>
    <row r="1795" spans="8:8" x14ac:dyDescent="0.2">
      <c r="H1795" s="90"/>
    </row>
    <row r="1796" spans="8:8" x14ac:dyDescent="0.2">
      <c r="H1796" s="90"/>
    </row>
    <row r="1797" spans="8:8" x14ac:dyDescent="0.2">
      <c r="H1797" s="90"/>
    </row>
    <row r="1798" spans="8:8" x14ac:dyDescent="0.2">
      <c r="H1798" s="90"/>
    </row>
    <row r="1799" spans="8:8" x14ac:dyDescent="0.2">
      <c r="H1799" s="90"/>
    </row>
    <row r="1800" spans="8:8" x14ac:dyDescent="0.2">
      <c r="H1800" s="90"/>
    </row>
    <row r="1801" spans="8:8" x14ac:dyDescent="0.2">
      <c r="H1801" s="90"/>
    </row>
    <row r="1802" spans="8:8" x14ac:dyDescent="0.2">
      <c r="H1802" s="90"/>
    </row>
    <row r="1803" spans="8:8" x14ac:dyDescent="0.2">
      <c r="H1803" s="90"/>
    </row>
    <row r="1804" spans="8:8" x14ac:dyDescent="0.2">
      <c r="H1804" s="90"/>
    </row>
    <row r="1805" spans="8:8" x14ac:dyDescent="0.2">
      <c r="H1805" s="90"/>
    </row>
    <row r="1806" spans="8:8" x14ac:dyDescent="0.2">
      <c r="H1806" s="90"/>
    </row>
    <row r="1807" spans="8:8" x14ac:dyDescent="0.2">
      <c r="H1807" s="90"/>
    </row>
    <row r="1808" spans="8:8" x14ac:dyDescent="0.2">
      <c r="H1808" s="90"/>
    </row>
    <row r="1809" spans="8:8" x14ac:dyDescent="0.2">
      <c r="H1809" s="90"/>
    </row>
    <row r="1810" spans="8:8" x14ac:dyDescent="0.2">
      <c r="H1810" s="90"/>
    </row>
    <row r="1811" spans="8:8" x14ac:dyDescent="0.2">
      <c r="H1811" s="90"/>
    </row>
    <row r="1812" spans="8:8" x14ac:dyDescent="0.2">
      <c r="H1812" s="90"/>
    </row>
    <row r="1813" spans="8:8" x14ac:dyDescent="0.2">
      <c r="H1813" s="90"/>
    </row>
    <row r="1814" spans="8:8" x14ac:dyDescent="0.2">
      <c r="H1814" s="90"/>
    </row>
    <row r="1815" spans="8:8" x14ac:dyDescent="0.2">
      <c r="H1815" s="90"/>
    </row>
    <row r="1816" spans="8:8" x14ac:dyDescent="0.2">
      <c r="H1816" s="90"/>
    </row>
    <row r="1817" spans="8:8" x14ac:dyDescent="0.2">
      <c r="H1817" s="90"/>
    </row>
    <row r="1818" spans="8:8" x14ac:dyDescent="0.2">
      <c r="H1818" s="90"/>
    </row>
    <row r="1819" spans="8:8" x14ac:dyDescent="0.2">
      <c r="H1819" s="90"/>
    </row>
    <row r="1820" spans="8:8" x14ac:dyDescent="0.2">
      <c r="H1820" s="90"/>
    </row>
    <row r="1821" spans="8:8" x14ac:dyDescent="0.2">
      <c r="H1821" s="90"/>
    </row>
    <row r="1822" spans="8:8" x14ac:dyDescent="0.2">
      <c r="H1822" s="90"/>
    </row>
    <row r="1823" spans="8:8" x14ac:dyDescent="0.2">
      <c r="H1823" s="90"/>
    </row>
    <row r="1824" spans="8:8" x14ac:dyDescent="0.2">
      <c r="H1824" s="90"/>
    </row>
    <row r="1825" spans="8:8" x14ac:dyDescent="0.2">
      <c r="H1825" s="90"/>
    </row>
    <row r="1826" spans="8:8" x14ac:dyDescent="0.2">
      <c r="H1826" s="90"/>
    </row>
    <row r="1827" spans="8:8" x14ac:dyDescent="0.2">
      <c r="H1827" s="90"/>
    </row>
    <row r="1828" spans="8:8" x14ac:dyDescent="0.2">
      <c r="H1828" s="90"/>
    </row>
    <row r="1829" spans="8:8" x14ac:dyDescent="0.2">
      <c r="H1829" s="90"/>
    </row>
    <row r="1830" spans="8:8" x14ac:dyDescent="0.2">
      <c r="H1830" s="90"/>
    </row>
    <row r="1831" spans="8:8" x14ac:dyDescent="0.2">
      <c r="H1831" s="90"/>
    </row>
    <row r="1832" spans="8:8" x14ac:dyDescent="0.2">
      <c r="H1832" s="90"/>
    </row>
    <row r="1833" spans="8:8" x14ac:dyDescent="0.2">
      <c r="H1833" s="90"/>
    </row>
    <row r="1834" spans="8:8" x14ac:dyDescent="0.2">
      <c r="H1834" s="90"/>
    </row>
    <row r="1835" spans="8:8" x14ac:dyDescent="0.2">
      <c r="H1835" s="90"/>
    </row>
    <row r="1836" spans="8:8" x14ac:dyDescent="0.2">
      <c r="H1836" s="90"/>
    </row>
    <row r="1837" spans="8:8" x14ac:dyDescent="0.2">
      <c r="H1837" s="90"/>
    </row>
    <row r="1838" spans="8:8" x14ac:dyDescent="0.2">
      <c r="H1838" s="90"/>
    </row>
    <row r="1839" spans="8:8" x14ac:dyDescent="0.2">
      <c r="H1839" s="90"/>
    </row>
    <row r="1840" spans="8:8" x14ac:dyDescent="0.2">
      <c r="H1840" s="90"/>
    </row>
    <row r="1841" spans="8:8" x14ac:dyDescent="0.2">
      <c r="H1841" s="90"/>
    </row>
    <row r="1842" spans="8:8" x14ac:dyDescent="0.2">
      <c r="H1842" s="90"/>
    </row>
    <row r="1843" spans="8:8" x14ac:dyDescent="0.2">
      <c r="H1843" s="90"/>
    </row>
    <row r="1844" spans="8:8" x14ac:dyDescent="0.2">
      <c r="H1844" s="90"/>
    </row>
    <row r="1845" spans="8:8" x14ac:dyDescent="0.2">
      <c r="H1845" s="90"/>
    </row>
    <row r="1846" spans="8:8" x14ac:dyDescent="0.2">
      <c r="H1846" s="90"/>
    </row>
    <row r="1847" spans="8:8" x14ac:dyDescent="0.2">
      <c r="H1847" s="90"/>
    </row>
    <row r="1848" spans="8:8" x14ac:dyDescent="0.2">
      <c r="H1848" s="90"/>
    </row>
    <row r="1849" spans="8:8" x14ac:dyDescent="0.2">
      <c r="H1849" s="90"/>
    </row>
    <row r="1850" spans="8:8" x14ac:dyDescent="0.2">
      <c r="H1850" s="90"/>
    </row>
    <row r="1851" spans="8:8" x14ac:dyDescent="0.2">
      <c r="H1851" s="90"/>
    </row>
    <row r="1852" spans="8:8" x14ac:dyDescent="0.2">
      <c r="H1852" s="90"/>
    </row>
    <row r="1853" spans="8:8" x14ac:dyDescent="0.2">
      <c r="H1853" s="90"/>
    </row>
    <row r="1854" spans="8:8" x14ac:dyDescent="0.2">
      <c r="H1854" s="90"/>
    </row>
    <row r="1855" spans="8:8" x14ac:dyDescent="0.2">
      <c r="H1855" s="90"/>
    </row>
    <row r="1856" spans="8:8" x14ac:dyDescent="0.2">
      <c r="H1856" s="90"/>
    </row>
    <row r="1857" spans="8:8" x14ac:dyDescent="0.2">
      <c r="H1857" s="90"/>
    </row>
    <row r="1858" spans="8:8" x14ac:dyDescent="0.2">
      <c r="H1858" s="90"/>
    </row>
    <row r="1859" spans="8:8" x14ac:dyDescent="0.2">
      <c r="H1859" s="90"/>
    </row>
    <row r="1860" spans="8:8" x14ac:dyDescent="0.2">
      <c r="H1860" s="90"/>
    </row>
    <row r="1861" spans="8:8" x14ac:dyDescent="0.2">
      <c r="H1861" s="90"/>
    </row>
    <row r="1862" spans="8:8" x14ac:dyDescent="0.2">
      <c r="H1862" s="90"/>
    </row>
    <row r="1863" spans="8:8" x14ac:dyDescent="0.2">
      <c r="H1863" s="90"/>
    </row>
    <row r="1864" spans="8:8" x14ac:dyDescent="0.2">
      <c r="H1864" s="90"/>
    </row>
    <row r="1865" spans="8:8" x14ac:dyDescent="0.2">
      <c r="H1865" s="90"/>
    </row>
    <row r="1866" spans="8:8" x14ac:dyDescent="0.2">
      <c r="H1866" s="90"/>
    </row>
    <row r="1867" spans="8:8" x14ac:dyDescent="0.2">
      <c r="H1867" s="90"/>
    </row>
    <row r="1868" spans="8:8" x14ac:dyDescent="0.2">
      <c r="H1868" s="90"/>
    </row>
    <row r="1869" spans="8:8" x14ac:dyDescent="0.2">
      <c r="H1869" s="90"/>
    </row>
    <row r="1870" spans="8:8" x14ac:dyDescent="0.2">
      <c r="H1870" s="90"/>
    </row>
    <row r="1871" spans="8:8" x14ac:dyDescent="0.2">
      <c r="H1871" s="90"/>
    </row>
    <row r="1872" spans="8:8" x14ac:dyDescent="0.2">
      <c r="H1872" s="90"/>
    </row>
    <row r="1873" spans="8:8" x14ac:dyDescent="0.2">
      <c r="H1873" s="90"/>
    </row>
    <row r="1874" spans="8:8" x14ac:dyDescent="0.2">
      <c r="H1874" s="90"/>
    </row>
    <row r="1875" spans="8:8" x14ac:dyDescent="0.2">
      <c r="H1875" s="90"/>
    </row>
    <row r="1876" spans="8:8" x14ac:dyDescent="0.2">
      <c r="H1876" s="90"/>
    </row>
    <row r="1877" spans="8:8" x14ac:dyDescent="0.2">
      <c r="H1877" s="90"/>
    </row>
    <row r="1878" spans="8:8" x14ac:dyDescent="0.2">
      <c r="H1878" s="90"/>
    </row>
    <row r="1879" spans="8:8" x14ac:dyDescent="0.2">
      <c r="H1879" s="90"/>
    </row>
    <row r="1880" spans="8:8" x14ac:dyDescent="0.2">
      <c r="H1880" s="90"/>
    </row>
    <row r="1881" spans="8:8" x14ac:dyDescent="0.2">
      <c r="H1881" s="90"/>
    </row>
    <row r="1882" spans="8:8" x14ac:dyDescent="0.2">
      <c r="H1882" s="90"/>
    </row>
    <row r="1883" spans="8:8" x14ac:dyDescent="0.2">
      <c r="H1883" s="90"/>
    </row>
    <row r="1884" spans="8:8" x14ac:dyDescent="0.2">
      <c r="H1884" s="90"/>
    </row>
    <row r="1885" spans="8:8" x14ac:dyDescent="0.2">
      <c r="H1885" s="90"/>
    </row>
    <row r="1886" spans="8:8" x14ac:dyDescent="0.2">
      <c r="H1886" s="90"/>
    </row>
    <row r="1887" spans="8:8" x14ac:dyDescent="0.2">
      <c r="H1887" s="90"/>
    </row>
    <row r="1888" spans="8:8" x14ac:dyDescent="0.2">
      <c r="H1888" s="90"/>
    </row>
    <row r="1889" spans="8:8" x14ac:dyDescent="0.2">
      <c r="H1889" s="90"/>
    </row>
    <row r="1890" spans="8:8" x14ac:dyDescent="0.2">
      <c r="H1890" s="90"/>
    </row>
    <row r="1891" spans="8:8" x14ac:dyDescent="0.2">
      <c r="H1891" s="90"/>
    </row>
    <row r="1892" spans="8:8" x14ac:dyDescent="0.2">
      <c r="H1892" s="90"/>
    </row>
    <row r="1893" spans="8:8" x14ac:dyDescent="0.2">
      <c r="H1893" s="90"/>
    </row>
    <row r="1894" spans="8:8" x14ac:dyDescent="0.2">
      <c r="H1894" s="90"/>
    </row>
    <row r="1895" spans="8:8" x14ac:dyDescent="0.2">
      <c r="H1895" s="90"/>
    </row>
    <row r="1896" spans="8:8" x14ac:dyDescent="0.2">
      <c r="H1896" s="90"/>
    </row>
    <row r="1897" spans="8:8" x14ac:dyDescent="0.2">
      <c r="H1897" s="90"/>
    </row>
    <row r="1898" spans="8:8" x14ac:dyDescent="0.2">
      <c r="H1898" s="90"/>
    </row>
    <row r="1899" spans="8:8" x14ac:dyDescent="0.2">
      <c r="H1899" s="90"/>
    </row>
    <row r="1900" spans="8:8" x14ac:dyDescent="0.2">
      <c r="H1900" s="90"/>
    </row>
    <row r="1901" spans="8:8" x14ac:dyDescent="0.2">
      <c r="H1901" s="90"/>
    </row>
    <row r="1902" spans="8:8" x14ac:dyDescent="0.2">
      <c r="H1902" s="90"/>
    </row>
    <row r="1903" spans="8:8" x14ac:dyDescent="0.2">
      <c r="H1903" s="90"/>
    </row>
    <row r="1904" spans="8:8" x14ac:dyDescent="0.2">
      <c r="H1904" s="90"/>
    </row>
    <row r="1905" spans="8:8" x14ac:dyDescent="0.2">
      <c r="H1905" s="90"/>
    </row>
    <row r="1906" spans="8:8" x14ac:dyDescent="0.2">
      <c r="H1906" s="90"/>
    </row>
    <row r="1907" spans="8:8" x14ac:dyDescent="0.2">
      <c r="H1907" s="90"/>
    </row>
    <row r="1908" spans="8:8" x14ac:dyDescent="0.2">
      <c r="H1908" s="90"/>
    </row>
    <row r="1909" spans="8:8" x14ac:dyDescent="0.2">
      <c r="H1909" s="90"/>
    </row>
    <row r="1910" spans="8:8" x14ac:dyDescent="0.2">
      <c r="H1910" s="90"/>
    </row>
    <row r="1911" spans="8:8" x14ac:dyDescent="0.2">
      <c r="H1911" s="90"/>
    </row>
    <row r="1912" spans="8:8" x14ac:dyDescent="0.2">
      <c r="H1912" s="90"/>
    </row>
    <row r="1913" spans="8:8" x14ac:dyDescent="0.2">
      <c r="H1913" s="90"/>
    </row>
    <row r="1914" spans="8:8" x14ac:dyDescent="0.2">
      <c r="H1914" s="90"/>
    </row>
    <row r="1915" spans="8:8" x14ac:dyDescent="0.2">
      <c r="H1915" s="90"/>
    </row>
    <row r="1916" spans="8:8" x14ac:dyDescent="0.2">
      <c r="H1916" s="90"/>
    </row>
    <row r="1917" spans="8:8" x14ac:dyDescent="0.2">
      <c r="H1917" s="90"/>
    </row>
    <row r="1918" spans="8:8" x14ac:dyDescent="0.2">
      <c r="H1918" s="90"/>
    </row>
    <row r="1919" spans="8:8" x14ac:dyDescent="0.2">
      <c r="H1919" s="90"/>
    </row>
    <row r="1920" spans="8:8" x14ac:dyDescent="0.2">
      <c r="H1920" s="90"/>
    </row>
    <row r="1921" spans="8:8" x14ac:dyDescent="0.2">
      <c r="H1921" s="90"/>
    </row>
    <row r="1922" spans="8:8" x14ac:dyDescent="0.2">
      <c r="H1922" s="90"/>
    </row>
    <row r="1923" spans="8:8" x14ac:dyDescent="0.2">
      <c r="H1923" s="90"/>
    </row>
    <row r="1924" spans="8:8" x14ac:dyDescent="0.2">
      <c r="H1924" s="90"/>
    </row>
    <row r="1925" spans="8:8" x14ac:dyDescent="0.2">
      <c r="H1925" s="90"/>
    </row>
    <row r="1926" spans="8:8" x14ac:dyDescent="0.2">
      <c r="H1926" s="90"/>
    </row>
    <row r="1927" spans="8:8" x14ac:dyDescent="0.2">
      <c r="H1927" s="90"/>
    </row>
    <row r="1928" spans="8:8" x14ac:dyDescent="0.2">
      <c r="H1928" s="90"/>
    </row>
    <row r="1929" spans="8:8" x14ac:dyDescent="0.2">
      <c r="H1929" s="90"/>
    </row>
    <row r="1930" spans="8:8" x14ac:dyDescent="0.2">
      <c r="H1930" s="90"/>
    </row>
    <row r="1931" spans="8:8" x14ac:dyDescent="0.2">
      <c r="H1931" s="90"/>
    </row>
    <row r="1932" spans="8:8" x14ac:dyDescent="0.2">
      <c r="H1932" s="90"/>
    </row>
    <row r="1933" spans="8:8" x14ac:dyDescent="0.2">
      <c r="H1933" s="90"/>
    </row>
    <row r="1934" spans="8:8" x14ac:dyDescent="0.2">
      <c r="H1934" s="90"/>
    </row>
    <row r="1935" spans="8:8" x14ac:dyDescent="0.2">
      <c r="H1935" s="90"/>
    </row>
    <row r="1936" spans="8:8" x14ac:dyDescent="0.2">
      <c r="H1936" s="90"/>
    </row>
    <row r="1937" spans="8:8" x14ac:dyDescent="0.2">
      <c r="H1937" s="90"/>
    </row>
    <row r="1938" spans="8:8" x14ac:dyDescent="0.2">
      <c r="H1938" s="90"/>
    </row>
    <row r="1939" spans="8:8" x14ac:dyDescent="0.2">
      <c r="H1939" s="90"/>
    </row>
    <row r="1940" spans="8:8" x14ac:dyDescent="0.2">
      <c r="H1940" s="90"/>
    </row>
    <row r="1941" spans="8:8" x14ac:dyDescent="0.2">
      <c r="H1941" s="90"/>
    </row>
    <row r="1942" spans="8:8" x14ac:dyDescent="0.2">
      <c r="H1942" s="90"/>
    </row>
    <row r="1943" spans="8:8" x14ac:dyDescent="0.2">
      <c r="H1943" s="90"/>
    </row>
    <row r="1944" spans="8:8" x14ac:dyDescent="0.2">
      <c r="H1944" s="90"/>
    </row>
    <row r="1945" spans="8:8" x14ac:dyDescent="0.2">
      <c r="H1945" s="90"/>
    </row>
    <row r="1946" spans="8:8" x14ac:dyDescent="0.2">
      <c r="H1946" s="90"/>
    </row>
    <row r="1947" spans="8:8" x14ac:dyDescent="0.2">
      <c r="H1947" s="90"/>
    </row>
    <row r="1948" spans="8:8" x14ac:dyDescent="0.2">
      <c r="H1948" s="90"/>
    </row>
    <row r="1949" spans="8:8" x14ac:dyDescent="0.2">
      <c r="H1949" s="90"/>
    </row>
    <row r="1950" spans="8:8" x14ac:dyDescent="0.2">
      <c r="H1950" s="90"/>
    </row>
    <row r="1951" spans="8:8" x14ac:dyDescent="0.2">
      <c r="H1951" s="90"/>
    </row>
    <row r="1952" spans="8:8" x14ac:dyDescent="0.2">
      <c r="H1952" s="90"/>
    </row>
    <row r="1953" spans="8:8" x14ac:dyDescent="0.2">
      <c r="H1953" s="90"/>
    </row>
    <row r="1954" spans="8:8" x14ac:dyDescent="0.2">
      <c r="H1954" s="90"/>
    </row>
    <row r="1955" spans="8:8" x14ac:dyDescent="0.2">
      <c r="H1955" s="90"/>
    </row>
    <row r="1956" spans="8:8" x14ac:dyDescent="0.2">
      <c r="H1956" s="90"/>
    </row>
    <row r="1957" spans="8:8" x14ac:dyDescent="0.2">
      <c r="H1957" s="90"/>
    </row>
    <row r="1958" spans="8:8" x14ac:dyDescent="0.2">
      <c r="H1958" s="90"/>
    </row>
    <row r="1959" spans="8:8" x14ac:dyDescent="0.2">
      <c r="H1959" s="90"/>
    </row>
    <row r="1960" spans="8:8" x14ac:dyDescent="0.2">
      <c r="H1960" s="90"/>
    </row>
    <row r="1961" spans="8:8" x14ac:dyDescent="0.2">
      <c r="H1961" s="90"/>
    </row>
    <row r="1962" spans="8:8" x14ac:dyDescent="0.2">
      <c r="H1962" s="90"/>
    </row>
    <row r="1963" spans="8:8" x14ac:dyDescent="0.2">
      <c r="H1963" s="90"/>
    </row>
    <row r="1964" spans="8:8" x14ac:dyDescent="0.2">
      <c r="H1964" s="90"/>
    </row>
    <row r="1965" spans="8:8" x14ac:dyDescent="0.2">
      <c r="H1965" s="90"/>
    </row>
    <row r="1966" spans="8:8" x14ac:dyDescent="0.2">
      <c r="H1966" s="90"/>
    </row>
    <row r="1967" spans="8:8" x14ac:dyDescent="0.2">
      <c r="H1967" s="90"/>
    </row>
    <row r="1968" spans="8:8" x14ac:dyDescent="0.2">
      <c r="H1968" s="90"/>
    </row>
    <row r="1969" spans="8:8" x14ac:dyDescent="0.2">
      <c r="H1969" s="90"/>
    </row>
    <row r="1970" spans="8:8" x14ac:dyDescent="0.2">
      <c r="H1970" s="90"/>
    </row>
    <row r="1971" spans="8:8" x14ac:dyDescent="0.2">
      <c r="H1971" s="90"/>
    </row>
    <row r="1972" spans="8:8" x14ac:dyDescent="0.2">
      <c r="H1972" s="90"/>
    </row>
    <row r="1973" spans="8:8" x14ac:dyDescent="0.2">
      <c r="H1973" s="90"/>
    </row>
    <row r="1974" spans="8:8" x14ac:dyDescent="0.2">
      <c r="H1974" s="90"/>
    </row>
    <row r="1975" spans="8:8" x14ac:dyDescent="0.2">
      <c r="H1975" s="90"/>
    </row>
    <row r="1976" spans="8:8" x14ac:dyDescent="0.2">
      <c r="H1976" s="90"/>
    </row>
    <row r="1977" spans="8:8" x14ac:dyDescent="0.2">
      <c r="H1977" s="90"/>
    </row>
    <row r="1978" spans="8:8" x14ac:dyDescent="0.2">
      <c r="H1978" s="90"/>
    </row>
    <row r="1979" spans="8:8" x14ac:dyDescent="0.2">
      <c r="H1979" s="90"/>
    </row>
    <row r="1980" spans="8:8" x14ac:dyDescent="0.2">
      <c r="H1980" s="90"/>
    </row>
    <row r="1981" spans="8:8" x14ac:dyDescent="0.2">
      <c r="H1981" s="90"/>
    </row>
    <row r="1982" spans="8:8" x14ac:dyDescent="0.2">
      <c r="H1982" s="90"/>
    </row>
    <row r="1983" spans="8:8" x14ac:dyDescent="0.2">
      <c r="H1983" s="90"/>
    </row>
    <row r="1984" spans="8:8" x14ac:dyDescent="0.2">
      <c r="H1984" s="90"/>
    </row>
    <row r="1985" spans="8:8" x14ac:dyDescent="0.2">
      <c r="H1985" s="90"/>
    </row>
    <row r="1986" spans="8:8" x14ac:dyDescent="0.2">
      <c r="H1986" s="90"/>
    </row>
    <row r="1987" spans="8:8" x14ac:dyDescent="0.2">
      <c r="H1987" s="90"/>
    </row>
    <row r="1988" spans="8:8" x14ac:dyDescent="0.2">
      <c r="H1988" s="90"/>
    </row>
    <row r="1989" spans="8:8" x14ac:dyDescent="0.2">
      <c r="H1989" s="90"/>
    </row>
    <row r="1990" spans="8:8" x14ac:dyDescent="0.2">
      <c r="H1990" s="90"/>
    </row>
    <row r="1991" spans="8:8" x14ac:dyDescent="0.2">
      <c r="H1991" s="90"/>
    </row>
    <row r="1992" spans="8:8" x14ac:dyDescent="0.2">
      <c r="H1992" s="90"/>
    </row>
    <row r="1993" spans="8:8" x14ac:dyDescent="0.2">
      <c r="H1993" s="90"/>
    </row>
    <row r="1994" spans="8:8" x14ac:dyDescent="0.2">
      <c r="H1994" s="90"/>
    </row>
    <row r="1995" spans="8:8" x14ac:dyDescent="0.2">
      <c r="H1995" s="90"/>
    </row>
    <row r="1996" spans="8:8" x14ac:dyDescent="0.2">
      <c r="H1996" s="90"/>
    </row>
    <row r="1997" spans="8:8" x14ac:dyDescent="0.2">
      <c r="H1997" s="90"/>
    </row>
    <row r="1998" spans="8:8" x14ac:dyDescent="0.2">
      <c r="H1998" s="90"/>
    </row>
    <row r="1999" spans="8:8" x14ac:dyDescent="0.2">
      <c r="H1999" s="90"/>
    </row>
    <row r="2000" spans="8:8" x14ac:dyDescent="0.2">
      <c r="H2000" s="90"/>
    </row>
    <row r="2001" spans="8:8" x14ac:dyDescent="0.2">
      <c r="H2001" s="90"/>
    </row>
    <row r="2002" spans="8:8" x14ac:dyDescent="0.2">
      <c r="H2002" s="90"/>
    </row>
    <row r="2003" spans="8:8" x14ac:dyDescent="0.2">
      <c r="H2003" s="90"/>
    </row>
    <row r="2004" spans="8:8" x14ac:dyDescent="0.2">
      <c r="H2004" s="90"/>
    </row>
    <row r="2005" spans="8:8" x14ac:dyDescent="0.2">
      <c r="H2005" s="90"/>
    </row>
    <row r="2006" spans="8:8" x14ac:dyDescent="0.2">
      <c r="H2006" s="90"/>
    </row>
    <row r="2007" spans="8:8" x14ac:dyDescent="0.2">
      <c r="H2007" s="90"/>
    </row>
    <row r="2008" spans="8:8" x14ac:dyDescent="0.2">
      <c r="H2008" s="90"/>
    </row>
    <row r="2009" spans="8:8" x14ac:dyDescent="0.2">
      <c r="H2009" s="90"/>
    </row>
    <row r="2010" spans="8:8" x14ac:dyDescent="0.2">
      <c r="H2010" s="90"/>
    </row>
    <row r="2011" spans="8:8" x14ac:dyDescent="0.2">
      <c r="H2011" s="90"/>
    </row>
    <row r="2012" spans="8:8" x14ac:dyDescent="0.2">
      <c r="H2012" s="90"/>
    </row>
    <row r="2013" spans="8:8" x14ac:dyDescent="0.2">
      <c r="H2013" s="90"/>
    </row>
    <row r="2014" spans="8:8" x14ac:dyDescent="0.2">
      <c r="H2014" s="90"/>
    </row>
    <row r="2015" spans="8:8" x14ac:dyDescent="0.2">
      <c r="H2015" s="90"/>
    </row>
    <row r="2016" spans="8:8" x14ac:dyDescent="0.2">
      <c r="H2016" s="90"/>
    </row>
    <row r="2017" spans="8:8" x14ac:dyDescent="0.2">
      <c r="H2017" s="90"/>
    </row>
    <row r="2018" spans="8:8" x14ac:dyDescent="0.2">
      <c r="H2018" s="90"/>
    </row>
    <row r="2019" spans="8:8" x14ac:dyDescent="0.2">
      <c r="H2019" s="90"/>
    </row>
    <row r="2020" spans="8:8" x14ac:dyDescent="0.2">
      <c r="H2020" s="90"/>
    </row>
    <row r="2021" spans="8:8" x14ac:dyDescent="0.2">
      <c r="H2021" s="90"/>
    </row>
    <row r="2022" spans="8:8" x14ac:dyDescent="0.2">
      <c r="H2022" s="90"/>
    </row>
    <row r="2023" spans="8:8" x14ac:dyDescent="0.2">
      <c r="H2023" s="90"/>
    </row>
    <row r="2024" spans="8:8" x14ac:dyDescent="0.2">
      <c r="H2024" s="90"/>
    </row>
    <row r="2025" spans="8:8" x14ac:dyDescent="0.2">
      <c r="H2025" s="90"/>
    </row>
    <row r="2026" spans="8:8" x14ac:dyDescent="0.2">
      <c r="H2026" s="90"/>
    </row>
    <row r="2027" spans="8:8" x14ac:dyDescent="0.2">
      <c r="H2027" s="90"/>
    </row>
    <row r="2028" spans="8:8" x14ac:dyDescent="0.2">
      <c r="H2028" s="90"/>
    </row>
    <row r="2029" spans="8:8" x14ac:dyDescent="0.2">
      <c r="H2029" s="90"/>
    </row>
    <row r="2030" spans="8:8" x14ac:dyDescent="0.2">
      <c r="H2030" s="90"/>
    </row>
    <row r="2031" spans="8:8" x14ac:dyDescent="0.2">
      <c r="H2031" s="90"/>
    </row>
    <row r="2032" spans="8:8" x14ac:dyDescent="0.2">
      <c r="H2032" s="90"/>
    </row>
    <row r="2033" spans="8:8" x14ac:dyDescent="0.2">
      <c r="H2033" s="90"/>
    </row>
    <row r="2034" spans="8:8" x14ac:dyDescent="0.2">
      <c r="H2034" s="90"/>
    </row>
    <row r="2035" spans="8:8" x14ac:dyDescent="0.2">
      <c r="H2035" s="90"/>
    </row>
    <row r="2036" spans="8:8" x14ac:dyDescent="0.2">
      <c r="H2036" s="90"/>
    </row>
    <row r="2037" spans="8:8" x14ac:dyDescent="0.2">
      <c r="H2037" s="90"/>
    </row>
    <row r="2038" spans="8:8" x14ac:dyDescent="0.2">
      <c r="H2038" s="90"/>
    </row>
    <row r="2039" spans="8:8" x14ac:dyDescent="0.2">
      <c r="H2039" s="90"/>
    </row>
    <row r="2040" spans="8:8" x14ac:dyDescent="0.2">
      <c r="H2040" s="90"/>
    </row>
    <row r="2041" spans="8:8" x14ac:dyDescent="0.2">
      <c r="H2041" s="90"/>
    </row>
    <row r="2042" spans="8:8" x14ac:dyDescent="0.2">
      <c r="H2042" s="90"/>
    </row>
    <row r="2043" spans="8:8" x14ac:dyDescent="0.2">
      <c r="H2043" s="90"/>
    </row>
    <row r="2044" spans="8:8" x14ac:dyDescent="0.2">
      <c r="H2044" s="90"/>
    </row>
    <row r="2045" spans="8:8" x14ac:dyDescent="0.2">
      <c r="H2045" s="90"/>
    </row>
    <row r="2046" spans="8:8" x14ac:dyDescent="0.2">
      <c r="H2046" s="90"/>
    </row>
    <row r="2047" spans="8:8" x14ac:dyDescent="0.2">
      <c r="H2047" s="90"/>
    </row>
    <row r="2048" spans="8:8" x14ac:dyDescent="0.2">
      <c r="H2048" s="90"/>
    </row>
    <row r="2049" spans="8:8" x14ac:dyDescent="0.2">
      <c r="H2049" s="90"/>
    </row>
    <row r="2050" spans="8:8" x14ac:dyDescent="0.2">
      <c r="H2050" s="90"/>
    </row>
    <row r="2051" spans="8:8" x14ac:dyDescent="0.2">
      <c r="H2051" s="90"/>
    </row>
    <row r="2052" spans="8:8" x14ac:dyDescent="0.2">
      <c r="H2052" s="90"/>
    </row>
    <row r="2053" spans="8:8" x14ac:dyDescent="0.2">
      <c r="H2053" s="90"/>
    </row>
    <row r="2054" spans="8:8" x14ac:dyDescent="0.2">
      <c r="H2054" s="90"/>
    </row>
    <row r="2055" spans="8:8" x14ac:dyDescent="0.2">
      <c r="H2055" s="90"/>
    </row>
    <row r="2056" spans="8:8" x14ac:dyDescent="0.2">
      <c r="H2056" s="90"/>
    </row>
    <row r="2057" spans="8:8" x14ac:dyDescent="0.2">
      <c r="H2057" s="90"/>
    </row>
    <row r="2058" spans="8:8" x14ac:dyDescent="0.2">
      <c r="H2058" s="90"/>
    </row>
    <row r="2059" spans="8:8" x14ac:dyDescent="0.2">
      <c r="H2059" s="90"/>
    </row>
    <row r="2060" spans="8:8" x14ac:dyDescent="0.2">
      <c r="H2060" s="90"/>
    </row>
    <row r="2061" spans="8:8" x14ac:dyDescent="0.2">
      <c r="H2061" s="90"/>
    </row>
    <row r="2062" spans="8:8" x14ac:dyDescent="0.2">
      <c r="H2062" s="90"/>
    </row>
    <row r="2063" spans="8:8" x14ac:dyDescent="0.2">
      <c r="H2063" s="90"/>
    </row>
    <row r="2064" spans="8:8" x14ac:dyDescent="0.2">
      <c r="H2064" s="90"/>
    </row>
    <row r="2065" spans="8:8" x14ac:dyDescent="0.2">
      <c r="H2065" s="90"/>
    </row>
    <row r="2066" spans="8:8" x14ac:dyDescent="0.2">
      <c r="H2066" s="90"/>
    </row>
    <row r="2067" spans="8:8" x14ac:dyDescent="0.2">
      <c r="H2067" s="90"/>
    </row>
    <row r="2068" spans="8:8" x14ac:dyDescent="0.2">
      <c r="H2068" s="90"/>
    </row>
    <row r="2069" spans="8:8" x14ac:dyDescent="0.2">
      <c r="H2069" s="90"/>
    </row>
    <row r="2070" spans="8:8" x14ac:dyDescent="0.2">
      <c r="H2070" s="90"/>
    </row>
    <row r="2071" spans="8:8" x14ac:dyDescent="0.2">
      <c r="H2071" s="90"/>
    </row>
    <row r="2072" spans="8:8" x14ac:dyDescent="0.2">
      <c r="H2072" s="90"/>
    </row>
    <row r="2073" spans="8:8" x14ac:dyDescent="0.2">
      <c r="H2073" s="90"/>
    </row>
    <row r="2074" spans="8:8" x14ac:dyDescent="0.2">
      <c r="H2074" s="90"/>
    </row>
    <row r="2075" spans="8:8" x14ac:dyDescent="0.2">
      <c r="H2075" s="90"/>
    </row>
    <row r="2076" spans="8:8" x14ac:dyDescent="0.2">
      <c r="H2076" s="90"/>
    </row>
    <row r="2077" spans="8:8" x14ac:dyDescent="0.2">
      <c r="H2077" s="90"/>
    </row>
    <row r="2078" spans="8:8" x14ac:dyDescent="0.2">
      <c r="H2078" s="90"/>
    </row>
    <row r="2079" spans="8:8" x14ac:dyDescent="0.2">
      <c r="H2079" s="90"/>
    </row>
    <row r="2080" spans="8:8" x14ac:dyDescent="0.2">
      <c r="H2080" s="90"/>
    </row>
    <row r="2081" spans="8:8" x14ac:dyDescent="0.2">
      <c r="H2081" s="90"/>
    </row>
    <row r="2082" spans="8:8" x14ac:dyDescent="0.2">
      <c r="H2082" s="90"/>
    </row>
    <row r="2083" spans="8:8" x14ac:dyDescent="0.2">
      <c r="H2083" s="90"/>
    </row>
    <row r="2084" spans="8:8" x14ac:dyDescent="0.2">
      <c r="H2084" s="90"/>
    </row>
    <row r="2085" spans="8:8" x14ac:dyDescent="0.2">
      <c r="H2085" s="90"/>
    </row>
    <row r="2086" spans="8:8" x14ac:dyDescent="0.2">
      <c r="H2086" s="90"/>
    </row>
    <row r="2087" spans="8:8" x14ac:dyDescent="0.2">
      <c r="H2087" s="90"/>
    </row>
    <row r="2088" spans="8:8" x14ac:dyDescent="0.2">
      <c r="H2088" s="90"/>
    </row>
    <row r="2089" spans="8:8" x14ac:dyDescent="0.2">
      <c r="H2089" s="90"/>
    </row>
    <row r="2090" spans="8:8" x14ac:dyDescent="0.2">
      <c r="H2090" s="90"/>
    </row>
    <row r="2091" spans="8:8" x14ac:dyDescent="0.2">
      <c r="H2091" s="90"/>
    </row>
    <row r="2092" spans="8:8" x14ac:dyDescent="0.2">
      <c r="H2092" s="90"/>
    </row>
    <row r="2093" spans="8:8" x14ac:dyDescent="0.2">
      <c r="H2093" s="90"/>
    </row>
    <row r="2094" spans="8:8" x14ac:dyDescent="0.2">
      <c r="H2094" s="90"/>
    </row>
    <row r="2095" spans="8:8" x14ac:dyDescent="0.2">
      <c r="H2095" s="90"/>
    </row>
    <row r="2096" spans="8:8" x14ac:dyDescent="0.2">
      <c r="H2096" s="90"/>
    </row>
    <row r="2097" spans="8:8" x14ac:dyDescent="0.2">
      <c r="H2097" s="90"/>
    </row>
    <row r="2098" spans="8:8" x14ac:dyDescent="0.2">
      <c r="H2098" s="90"/>
    </row>
    <row r="2099" spans="8:8" x14ac:dyDescent="0.2">
      <c r="H2099" s="90"/>
    </row>
    <row r="2100" spans="8:8" x14ac:dyDescent="0.2">
      <c r="H2100" s="90"/>
    </row>
    <row r="2101" spans="8:8" x14ac:dyDescent="0.2">
      <c r="H2101" s="90"/>
    </row>
    <row r="2102" spans="8:8" x14ac:dyDescent="0.2">
      <c r="H2102" s="90"/>
    </row>
    <row r="2103" spans="8:8" x14ac:dyDescent="0.2">
      <c r="H2103" s="90"/>
    </row>
    <row r="2104" spans="8:8" x14ac:dyDescent="0.2">
      <c r="H2104" s="90"/>
    </row>
    <row r="2105" spans="8:8" x14ac:dyDescent="0.2">
      <c r="H2105" s="90"/>
    </row>
    <row r="2106" spans="8:8" x14ac:dyDescent="0.2">
      <c r="H2106" s="90"/>
    </row>
    <row r="2107" spans="8:8" x14ac:dyDescent="0.2">
      <c r="H2107" s="90"/>
    </row>
    <row r="2108" spans="8:8" x14ac:dyDescent="0.2">
      <c r="H2108" s="90"/>
    </row>
    <row r="2109" spans="8:8" x14ac:dyDescent="0.2">
      <c r="H2109" s="90"/>
    </row>
    <row r="2110" spans="8:8" x14ac:dyDescent="0.2">
      <c r="H2110" s="90"/>
    </row>
    <row r="2111" spans="8:8" x14ac:dyDescent="0.2">
      <c r="H2111" s="90"/>
    </row>
    <row r="2112" spans="8:8" x14ac:dyDescent="0.2">
      <c r="H2112" s="90"/>
    </row>
    <row r="2113" spans="8:8" x14ac:dyDescent="0.2">
      <c r="H2113" s="90"/>
    </row>
    <row r="2114" spans="8:8" x14ac:dyDescent="0.2">
      <c r="H2114" s="90"/>
    </row>
    <row r="2115" spans="8:8" x14ac:dyDescent="0.2">
      <c r="H2115" s="90"/>
    </row>
    <row r="2116" spans="8:8" x14ac:dyDescent="0.2">
      <c r="H2116" s="90"/>
    </row>
    <row r="2117" spans="8:8" x14ac:dyDescent="0.2">
      <c r="H2117" s="90"/>
    </row>
    <row r="2118" spans="8:8" x14ac:dyDescent="0.2">
      <c r="H2118" s="90"/>
    </row>
    <row r="2119" spans="8:8" x14ac:dyDescent="0.2">
      <c r="H2119" s="90"/>
    </row>
    <row r="2120" spans="8:8" x14ac:dyDescent="0.2">
      <c r="H2120" s="90"/>
    </row>
    <row r="2121" spans="8:8" x14ac:dyDescent="0.2">
      <c r="H2121" s="90"/>
    </row>
    <row r="2122" spans="8:8" x14ac:dyDescent="0.2">
      <c r="H2122" s="90"/>
    </row>
    <row r="2123" spans="8:8" x14ac:dyDescent="0.2">
      <c r="H2123" s="90"/>
    </row>
    <row r="2124" spans="8:8" x14ac:dyDescent="0.2">
      <c r="H2124" s="90"/>
    </row>
    <row r="2125" spans="8:8" x14ac:dyDescent="0.2">
      <c r="H2125" s="90"/>
    </row>
    <row r="2126" spans="8:8" x14ac:dyDescent="0.2">
      <c r="H2126" s="90"/>
    </row>
    <row r="2127" spans="8:8" x14ac:dyDescent="0.2">
      <c r="H2127" s="90"/>
    </row>
    <row r="2128" spans="8:8" x14ac:dyDescent="0.2">
      <c r="H2128" s="90"/>
    </row>
    <row r="2129" spans="8:8" x14ac:dyDescent="0.2">
      <c r="H2129" s="90"/>
    </row>
    <row r="2130" spans="8:8" x14ac:dyDescent="0.2">
      <c r="H2130" s="90"/>
    </row>
    <row r="2131" spans="8:8" x14ac:dyDescent="0.2">
      <c r="H2131" s="90"/>
    </row>
    <row r="2132" spans="8:8" x14ac:dyDescent="0.2">
      <c r="H2132" s="90"/>
    </row>
    <row r="2133" spans="8:8" x14ac:dyDescent="0.2">
      <c r="H2133" s="90"/>
    </row>
    <row r="2134" spans="8:8" x14ac:dyDescent="0.2">
      <c r="H2134" s="90"/>
    </row>
    <row r="2135" spans="8:8" x14ac:dyDescent="0.2">
      <c r="H2135" s="90"/>
    </row>
    <row r="2136" spans="8:8" x14ac:dyDescent="0.2">
      <c r="H2136" s="90"/>
    </row>
    <row r="2137" spans="8:8" x14ac:dyDescent="0.2">
      <c r="H2137" s="90"/>
    </row>
    <row r="2138" spans="8:8" x14ac:dyDescent="0.2">
      <c r="H2138" s="90"/>
    </row>
    <row r="2139" spans="8:8" x14ac:dyDescent="0.2">
      <c r="H2139" s="90"/>
    </row>
    <row r="2140" spans="8:8" x14ac:dyDescent="0.2">
      <c r="H2140" s="90"/>
    </row>
    <row r="2141" spans="8:8" x14ac:dyDescent="0.2">
      <c r="H2141" s="90"/>
    </row>
    <row r="2142" spans="8:8" x14ac:dyDescent="0.2">
      <c r="H2142" s="90"/>
    </row>
    <row r="2143" spans="8:8" x14ac:dyDescent="0.2">
      <c r="H2143" s="90"/>
    </row>
    <row r="2144" spans="8:8" x14ac:dyDescent="0.2">
      <c r="H2144" s="90"/>
    </row>
    <row r="2145" spans="8:8" x14ac:dyDescent="0.2">
      <c r="H2145" s="90"/>
    </row>
    <row r="2146" spans="8:8" x14ac:dyDescent="0.2">
      <c r="H2146" s="90"/>
    </row>
    <row r="2147" spans="8:8" x14ac:dyDescent="0.2">
      <c r="H2147" s="90"/>
    </row>
    <row r="2148" spans="8:8" x14ac:dyDescent="0.2">
      <c r="H2148" s="90"/>
    </row>
    <row r="2149" spans="8:8" x14ac:dyDescent="0.2">
      <c r="H2149" s="90"/>
    </row>
    <row r="2150" spans="8:8" x14ac:dyDescent="0.2">
      <c r="H2150" s="90"/>
    </row>
    <row r="2151" spans="8:8" x14ac:dyDescent="0.2">
      <c r="H2151" s="90"/>
    </row>
    <row r="2152" spans="8:8" x14ac:dyDescent="0.2">
      <c r="H2152" s="90"/>
    </row>
    <row r="2153" spans="8:8" x14ac:dyDescent="0.2">
      <c r="H2153" s="90"/>
    </row>
    <row r="2154" spans="8:8" x14ac:dyDescent="0.2">
      <c r="H2154" s="90"/>
    </row>
    <row r="2155" spans="8:8" x14ac:dyDescent="0.2">
      <c r="H2155" s="90"/>
    </row>
    <row r="2156" spans="8:8" x14ac:dyDescent="0.2">
      <c r="H2156" s="90"/>
    </row>
    <row r="2157" spans="8:8" x14ac:dyDescent="0.2">
      <c r="H2157" s="90"/>
    </row>
    <row r="2158" spans="8:8" x14ac:dyDescent="0.2">
      <c r="H2158" s="90"/>
    </row>
    <row r="2159" spans="8:8" x14ac:dyDescent="0.2">
      <c r="H2159" s="90"/>
    </row>
    <row r="2160" spans="8:8" x14ac:dyDescent="0.2">
      <c r="H2160" s="90"/>
    </row>
    <row r="2161" spans="8:8" x14ac:dyDescent="0.2">
      <c r="H2161" s="90"/>
    </row>
    <row r="2162" spans="8:8" x14ac:dyDescent="0.2">
      <c r="H2162" s="90"/>
    </row>
    <row r="2163" spans="8:8" x14ac:dyDescent="0.2">
      <c r="H2163" s="90"/>
    </row>
  </sheetData>
  <mergeCells count="11">
    <mergeCell ref="B5:F5"/>
    <mergeCell ref="B11:F11"/>
    <mergeCell ref="D20:F20"/>
    <mergeCell ref="D21:F21"/>
    <mergeCell ref="D22:F22"/>
    <mergeCell ref="A1:A2"/>
    <mergeCell ref="B1:B2"/>
    <mergeCell ref="C1:C2"/>
    <mergeCell ref="D1:E2"/>
    <mergeCell ref="H1:H2"/>
    <mergeCell ref="B4:F4"/>
  </mergeCells>
  <pageMargins left="1.7716535433070868" right="0.39370078740157483" top="0.94488188976377963" bottom="0.39370078740157483" header="0.35433070866141736" footer="0.31496062992125984"/>
  <pageSetup paperSize="9" scale="80" fitToHeight="0" orientation="portrait" r:id="rId1"/>
  <headerFooter alignWithMargins="0">
    <oddHeader xml:space="preserve">&amp;CPRZEDMIAR ROBÓT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0"/>
  <sheetViews>
    <sheetView zoomScale="115" zoomScaleNormal="115" zoomScaleSheetLayoutView="130" workbookViewId="0">
      <selection activeCell="C32" sqref="C32"/>
    </sheetView>
  </sheetViews>
  <sheetFormatPr defaultColWidth="9.140625" defaultRowHeight="12.75" x14ac:dyDescent="0.2"/>
  <cols>
    <col min="1" max="1" width="6" style="116" customWidth="1"/>
    <col min="2" max="2" width="11.85546875" style="143" customWidth="1"/>
    <col min="3" max="3" width="47.5703125" style="144" customWidth="1"/>
    <col min="4" max="4" width="8.5703125" style="144" customWidth="1"/>
    <col min="5" max="5" width="14.28515625" style="145" customWidth="1"/>
    <col min="6" max="6" width="12.28515625" style="116" bestFit="1" customWidth="1"/>
    <col min="7" max="7" width="28.7109375" style="116" bestFit="1" customWidth="1"/>
    <col min="8" max="16384" width="9.140625" style="116"/>
  </cols>
  <sheetData>
    <row r="1" spans="1:6" x14ac:dyDescent="0.2">
      <c r="A1" s="113" t="s">
        <v>0</v>
      </c>
      <c r="B1" s="113" t="s">
        <v>3</v>
      </c>
      <c r="C1" s="113" t="s">
        <v>4</v>
      </c>
      <c r="D1" s="114" t="s">
        <v>5</v>
      </c>
      <c r="E1" s="115"/>
    </row>
    <row r="2" spans="1:6" x14ac:dyDescent="0.2">
      <c r="A2" s="117"/>
      <c r="B2" s="117"/>
      <c r="C2" s="117"/>
      <c r="D2" s="118"/>
      <c r="E2" s="119"/>
    </row>
    <row r="3" spans="1:6" s="2" customFormat="1" x14ac:dyDescent="0.2">
      <c r="A3" s="38" t="s">
        <v>6</v>
      </c>
      <c r="B3" s="38" t="s">
        <v>7</v>
      </c>
      <c r="C3" s="39" t="s">
        <v>8</v>
      </c>
      <c r="D3" s="39">
        <v>4</v>
      </c>
      <c r="E3" s="40">
        <v>5</v>
      </c>
    </row>
    <row r="4" spans="1:6" ht="14.25" x14ac:dyDescent="0.2">
      <c r="A4" s="120"/>
      <c r="B4" s="121" t="s">
        <v>189</v>
      </c>
      <c r="C4" s="122"/>
      <c r="D4" s="122"/>
      <c r="E4" s="123"/>
    </row>
    <row r="5" spans="1:6" x14ac:dyDescent="0.2">
      <c r="A5" s="124">
        <v>1</v>
      </c>
      <c r="B5" s="19" t="s">
        <v>190</v>
      </c>
      <c r="C5" s="12" t="s">
        <v>191</v>
      </c>
      <c r="D5" s="19" t="s">
        <v>9</v>
      </c>
      <c r="E5" s="33">
        <v>1879</v>
      </c>
    </row>
    <row r="6" spans="1:6" x14ac:dyDescent="0.2">
      <c r="A6" s="124">
        <f t="shared" ref="A6:A7" si="0">A5+1</f>
        <v>2</v>
      </c>
      <c r="B6" s="19" t="s">
        <v>190</v>
      </c>
      <c r="C6" s="12" t="s">
        <v>192</v>
      </c>
      <c r="D6" s="19" t="s">
        <v>9</v>
      </c>
      <c r="E6" s="33">
        <f>234+5</f>
        <v>239</v>
      </c>
    </row>
    <row r="7" spans="1:6" x14ac:dyDescent="0.2">
      <c r="A7" s="124">
        <f t="shared" si="0"/>
        <v>3</v>
      </c>
      <c r="B7" s="19" t="s">
        <v>190</v>
      </c>
      <c r="C7" s="12" t="s">
        <v>193</v>
      </c>
      <c r="D7" s="19" t="s">
        <v>13</v>
      </c>
      <c r="E7" s="33">
        <v>32</v>
      </c>
    </row>
    <row r="8" spans="1:6" ht="14.25" x14ac:dyDescent="0.2">
      <c r="A8" s="120"/>
      <c r="B8" s="121" t="s">
        <v>194</v>
      </c>
      <c r="C8" s="122"/>
      <c r="D8" s="122"/>
      <c r="E8" s="123"/>
    </row>
    <row r="9" spans="1:6" ht="25.5" x14ac:dyDescent="0.2">
      <c r="A9" s="125">
        <f>A7+1</f>
        <v>4</v>
      </c>
      <c r="B9" s="19" t="s">
        <v>190</v>
      </c>
      <c r="C9" s="12" t="s">
        <v>195</v>
      </c>
      <c r="D9" s="6" t="s">
        <v>9</v>
      </c>
      <c r="E9" s="31">
        <f>127+89+5</f>
        <v>221</v>
      </c>
    </row>
    <row r="10" spans="1:6" ht="38.25" x14ac:dyDescent="0.2">
      <c r="A10" s="125">
        <f>A9+1</f>
        <v>5</v>
      </c>
      <c r="B10" s="19" t="s">
        <v>190</v>
      </c>
      <c r="C10" s="12" t="s">
        <v>196</v>
      </c>
      <c r="D10" s="6" t="s">
        <v>197</v>
      </c>
      <c r="E10" s="31">
        <v>1</v>
      </c>
    </row>
    <row r="11" spans="1:6" s="131" customFormat="1" ht="11.25" x14ac:dyDescent="0.2">
      <c r="A11" s="126"/>
      <c r="B11" s="127" t="s">
        <v>198</v>
      </c>
      <c r="C11" s="128" t="s">
        <v>199</v>
      </c>
      <c r="D11" s="129" t="s">
        <v>9</v>
      </c>
      <c r="E11" s="130">
        <v>130</v>
      </c>
    </row>
    <row r="12" spans="1:6" s="131" customFormat="1" ht="11.25" x14ac:dyDescent="0.2">
      <c r="A12" s="132"/>
      <c r="B12" s="133"/>
      <c r="C12" s="134" t="s">
        <v>200</v>
      </c>
      <c r="D12" s="135" t="s">
        <v>13</v>
      </c>
      <c r="E12" s="136">
        <v>2</v>
      </c>
      <c r="F12" s="137"/>
    </row>
    <row r="13" spans="1:6" s="131" customFormat="1" ht="11.25" x14ac:dyDescent="0.2">
      <c r="A13" s="132"/>
      <c r="B13" s="127" t="s">
        <v>201</v>
      </c>
      <c r="C13" s="128" t="s">
        <v>199</v>
      </c>
      <c r="D13" s="129" t="s">
        <v>9</v>
      </c>
      <c r="E13" s="130">
        <v>117</v>
      </c>
    </row>
    <row r="14" spans="1:6" s="131" customFormat="1" ht="11.25" x14ac:dyDescent="0.2">
      <c r="A14" s="132"/>
      <c r="B14" s="133"/>
      <c r="C14" s="134" t="s">
        <v>200</v>
      </c>
      <c r="D14" s="135" t="s">
        <v>13</v>
      </c>
      <c r="E14" s="136">
        <v>2</v>
      </c>
      <c r="F14" s="137"/>
    </row>
    <row r="15" spans="1:6" s="131" customFormat="1" ht="11.25" x14ac:dyDescent="0.2">
      <c r="A15" s="132"/>
      <c r="B15" s="127" t="s">
        <v>202</v>
      </c>
      <c r="C15" s="128" t="s">
        <v>199</v>
      </c>
      <c r="D15" s="129" t="s">
        <v>9</v>
      </c>
      <c r="E15" s="130">
        <v>81</v>
      </c>
    </row>
    <row r="16" spans="1:6" s="131" customFormat="1" ht="11.25" x14ac:dyDescent="0.2">
      <c r="A16" s="132"/>
      <c r="B16" s="133"/>
      <c r="C16" s="134" t="s">
        <v>200</v>
      </c>
      <c r="D16" s="135" t="s">
        <v>13</v>
      </c>
      <c r="E16" s="136">
        <v>1</v>
      </c>
      <c r="F16" s="137"/>
    </row>
    <row r="17" spans="1:6" s="131" customFormat="1" ht="11.25" x14ac:dyDescent="0.2">
      <c r="A17" s="132"/>
      <c r="B17" s="127" t="s">
        <v>203</v>
      </c>
      <c r="C17" s="128" t="s">
        <v>199</v>
      </c>
      <c r="D17" s="129" t="s">
        <v>9</v>
      </c>
      <c r="E17" s="130">
        <v>110</v>
      </c>
    </row>
    <row r="18" spans="1:6" s="131" customFormat="1" ht="11.25" x14ac:dyDescent="0.2">
      <c r="A18" s="132"/>
      <c r="B18" s="133"/>
      <c r="C18" s="134" t="s">
        <v>200</v>
      </c>
      <c r="D18" s="135" t="s">
        <v>13</v>
      </c>
      <c r="E18" s="136">
        <v>5</v>
      </c>
      <c r="F18" s="137"/>
    </row>
    <row r="19" spans="1:6" s="131" customFormat="1" ht="11.25" x14ac:dyDescent="0.2">
      <c r="A19" s="132"/>
      <c r="B19" s="127" t="s">
        <v>204</v>
      </c>
      <c r="C19" s="128" t="s">
        <v>199</v>
      </c>
      <c r="D19" s="129" t="s">
        <v>9</v>
      </c>
      <c r="E19" s="130">
        <v>105</v>
      </c>
    </row>
    <row r="20" spans="1:6" s="131" customFormat="1" ht="11.25" x14ac:dyDescent="0.2">
      <c r="A20" s="132"/>
      <c r="B20" s="133"/>
      <c r="C20" s="134" t="s">
        <v>200</v>
      </c>
      <c r="D20" s="135" t="s">
        <v>13</v>
      </c>
      <c r="E20" s="136">
        <v>5</v>
      </c>
      <c r="F20" s="137"/>
    </row>
    <row r="21" spans="1:6" s="131" customFormat="1" ht="11.25" x14ac:dyDescent="0.2">
      <c r="A21" s="132"/>
      <c r="B21" s="127" t="s">
        <v>205</v>
      </c>
      <c r="C21" s="128" t="s">
        <v>199</v>
      </c>
      <c r="D21" s="129" t="s">
        <v>9</v>
      </c>
      <c r="E21" s="130">
        <v>135</v>
      </c>
    </row>
    <row r="22" spans="1:6" s="131" customFormat="1" ht="11.25" x14ac:dyDescent="0.2">
      <c r="A22" s="138"/>
      <c r="B22" s="133"/>
      <c r="C22" s="134" t="s">
        <v>200</v>
      </c>
      <c r="D22" s="135" t="s">
        <v>13</v>
      </c>
      <c r="E22" s="136">
        <v>6</v>
      </c>
      <c r="F22" s="137"/>
    </row>
    <row r="23" spans="1:6" ht="14.25" x14ac:dyDescent="0.2">
      <c r="A23" s="120"/>
      <c r="B23" s="121" t="s">
        <v>206</v>
      </c>
      <c r="C23" s="122"/>
      <c r="D23" s="122"/>
      <c r="E23" s="123"/>
    </row>
    <row r="24" spans="1:6" x14ac:dyDescent="0.2">
      <c r="A24" s="125">
        <v>6</v>
      </c>
      <c r="B24" s="19" t="s">
        <v>190</v>
      </c>
      <c r="C24" s="12" t="s">
        <v>207</v>
      </c>
      <c r="D24" s="6" t="s">
        <v>13</v>
      </c>
      <c r="E24" s="31">
        <v>6</v>
      </c>
    </row>
    <row r="25" spans="1:6" ht="15" x14ac:dyDescent="0.2">
      <c r="A25" s="28"/>
      <c r="B25" s="29"/>
      <c r="C25" s="28"/>
      <c r="D25" s="15"/>
      <c r="E25" s="35"/>
    </row>
    <row r="26" spans="1:6" x14ac:dyDescent="0.2">
      <c r="A26" s="139"/>
      <c r="B26" s="140"/>
      <c r="C26" s="141"/>
      <c r="D26" s="141"/>
      <c r="E26" s="142"/>
    </row>
    <row r="27" spans="1:6" x14ac:dyDescent="0.2">
      <c r="A27" s="139"/>
      <c r="B27" s="140"/>
      <c r="C27" s="141"/>
      <c r="D27" s="141"/>
      <c r="E27" s="142"/>
    </row>
    <row r="28" spans="1:6" x14ac:dyDescent="0.2">
      <c r="A28" s="139"/>
      <c r="B28" s="140"/>
      <c r="C28" s="141"/>
      <c r="D28" s="141"/>
      <c r="E28" s="142"/>
    </row>
    <row r="29" spans="1:6" x14ac:dyDescent="0.2">
      <c r="A29" s="139"/>
      <c r="B29" s="140"/>
      <c r="C29" s="141"/>
      <c r="D29" s="141"/>
      <c r="E29" s="142"/>
    </row>
    <row r="30" spans="1:6" x14ac:dyDescent="0.2">
      <c r="A30" s="139"/>
      <c r="B30" s="140"/>
      <c r="C30" s="141"/>
      <c r="D30" s="141"/>
      <c r="E30" s="142"/>
    </row>
    <row r="31" spans="1:6" x14ac:dyDescent="0.2">
      <c r="A31" s="139"/>
      <c r="B31" s="140"/>
      <c r="C31" s="141"/>
      <c r="D31" s="141"/>
      <c r="E31" s="142"/>
    </row>
    <row r="32" spans="1:6" x14ac:dyDescent="0.2">
      <c r="A32" s="139"/>
      <c r="B32" s="140"/>
      <c r="C32" s="141"/>
      <c r="D32" s="141"/>
      <c r="E32" s="142"/>
    </row>
    <row r="33" spans="1:5" x14ac:dyDescent="0.2">
      <c r="A33" s="139"/>
      <c r="B33" s="140"/>
      <c r="C33" s="141"/>
      <c r="D33" s="141"/>
      <c r="E33" s="142"/>
    </row>
    <row r="34" spans="1:5" x14ac:dyDescent="0.2">
      <c r="A34" s="139"/>
      <c r="B34" s="140"/>
      <c r="C34" s="141"/>
      <c r="D34" s="141"/>
      <c r="E34" s="142"/>
    </row>
    <row r="35" spans="1:5" x14ac:dyDescent="0.2">
      <c r="A35" s="139"/>
      <c r="B35" s="140"/>
      <c r="C35" s="141"/>
      <c r="D35" s="141"/>
      <c r="E35" s="142"/>
    </row>
    <row r="36" spans="1:5" x14ac:dyDescent="0.2">
      <c r="A36" s="139"/>
      <c r="B36" s="140"/>
      <c r="C36" s="141"/>
      <c r="D36" s="141"/>
      <c r="E36" s="142"/>
    </row>
    <row r="37" spans="1:5" x14ac:dyDescent="0.2">
      <c r="A37" s="139"/>
      <c r="B37" s="140"/>
      <c r="C37" s="141"/>
      <c r="D37" s="141"/>
      <c r="E37" s="142"/>
    </row>
    <row r="38" spans="1:5" x14ac:dyDescent="0.2">
      <c r="A38" s="139"/>
      <c r="B38" s="140"/>
      <c r="C38" s="141"/>
      <c r="D38" s="141"/>
      <c r="E38" s="142"/>
    </row>
    <row r="39" spans="1:5" x14ac:dyDescent="0.2">
      <c r="A39" s="139"/>
      <c r="B39" s="140"/>
      <c r="C39" s="141"/>
      <c r="D39" s="141"/>
      <c r="E39" s="142"/>
    </row>
    <row r="40" spans="1:5" x14ac:dyDescent="0.2">
      <c r="A40" s="139"/>
      <c r="B40" s="140"/>
      <c r="C40" s="141"/>
      <c r="D40" s="141"/>
      <c r="E40" s="142"/>
    </row>
    <row r="41" spans="1:5" x14ac:dyDescent="0.2">
      <c r="A41" s="139"/>
      <c r="B41" s="140"/>
      <c r="C41" s="141"/>
      <c r="D41" s="141"/>
      <c r="E41" s="142"/>
    </row>
    <row r="42" spans="1:5" x14ac:dyDescent="0.2">
      <c r="A42" s="139"/>
      <c r="B42" s="140"/>
      <c r="C42" s="141"/>
      <c r="D42" s="141"/>
      <c r="E42" s="142"/>
    </row>
    <row r="43" spans="1:5" x14ac:dyDescent="0.2">
      <c r="A43" s="139"/>
      <c r="B43" s="140"/>
      <c r="C43" s="141"/>
      <c r="D43" s="141"/>
      <c r="E43" s="142"/>
    </row>
    <row r="44" spans="1:5" x14ac:dyDescent="0.2">
      <c r="A44" s="139"/>
      <c r="B44" s="140"/>
      <c r="C44" s="141"/>
      <c r="D44" s="141"/>
      <c r="E44" s="142"/>
    </row>
    <row r="45" spans="1:5" x14ac:dyDescent="0.2">
      <c r="A45" s="139"/>
      <c r="B45" s="140"/>
      <c r="C45" s="141"/>
      <c r="D45" s="141"/>
      <c r="E45" s="142"/>
    </row>
    <row r="46" spans="1:5" x14ac:dyDescent="0.2">
      <c r="A46" s="139"/>
      <c r="B46" s="140"/>
      <c r="C46" s="141"/>
      <c r="D46" s="141"/>
      <c r="E46" s="142"/>
    </row>
    <row r="47" spans="1:5" x14ac:dyDescent="0.2">
      <c r="A47" s="139"/>
      <c r="B47" s="140"/>
      <c r="C47" s="141"/>
      <c r="D47" s="141"/>
      <c r="E47" s="142"/>
    </row>
    <row r="48" spans="1:5" x14ac:dyDescent="0.2">
      <c r="A48" s="139"/>
      <c r="B48" s="140"/>
      <c r="C48" s="141"/>
      <c r="D48" s="141"/>
      <c r="E48" s="142"/>
    </row>
    <row r="49" spans="1:5" x14ac:dyDescent="0.2">
      <c r="A49" s="139"/>
      <c r="B49" s="140"/>
      <c r="C49" s="141"/>
      <c r="D49" s="141"/>
      <c r="E49" s="142"/>
    </row>
    <row r="50" spans="1:5" x14ac:dyDescent="0.2">
      <c r="A50" s="139"/>
      <c r="B50" s="140"/>
      <c r="C50" s="141"/>
      <c r="D50" s="141"/>
      <c r="E50" s="142"/>
    </row>
    <row r="51" spans="1:5" x14ac:dyDescent="0.2">
      <c r="A51" s="139"/>
      <c r="B51" s="140"/>
      <c r="C51" s="141"/>
      <c r="D51" s="141"/>
      <c r="E51" s="142"/>
    </row>
    <row r="52" spans="1:5" x14ac:dyDescent="0.2">
      <c r="A52" s="139"/>
      <c r="B52" s="140"/>
      <c r="C52" s="141"/>
      <c r="D52" s="141"/>
      <c r="E52" s="142"/>
    </row>
    <row r="53" spans="1:5" x14ac:dyDescent="0.2">
      <c r="A53" s="139"/>
      <c r="B53" s="140"/>
      <c r="C53" s="141"/>
      <c r="D53" s="141"/>
      <c r="E53" s="142"/>
    </row>
    <row r="54" spans="1:5" x14ac:dyDescent="0.2">
      <c r="A54" s="139"/>
      <c r="B54" s="140"/>
      <c r="C54" s="141"/>
      <c r="D54" s="141"/>
      <c r="E54" s="142"/>
    </row>
    <row r="55" spans="1:5" x14ac:dyDescent="0.2">
      <c r="A55" s="139"/>
      <c r="B55" s="140"/>
      <c r="C55" s="141"/>
      <c r="D55" s="141"/>
      <c r="E55" s="142"/>
    </row>
    <row r="56" spans="1:5" x14ac:dyDescent="0.2">
      <c r="A56" s="139"/>
      <c r="B56" s="140"/>
      <c r="C56" s="141"/>
      <c r="D56" s="141"/>
      <c r="E56" s="142"/>
    </row>
    <row r="57" spans="1:5" x14ac:dyDescent="0.2">
      <c r="A57" s="139"/>
      <c r="B57" s="140"/>
      <c r="C57" s="141"/>
      <c r="D57" s="141"/>
      <c r="E57" s="142"/>
    </row>
    <row r="58" spans="1:5" x14ac:dyDescent="0.2">
      <c r="A58" s="139"/>
      <c r="B58" s="140"/>
      <c r="C58" s="141"/>
      <c r="D58" s="141"/>
      <c r="E58" s="142"/>
    </row>
    <row r="59" spans="1:5" x14ac:dyDescent="0.2">
      <c r="A59" s="139"/>
      <c r="B59" s="140"/>
      <c r="C59" s="141"/>
      <c r="D59" s="141"/>
      <c r="E59" s="142"/>
    </row>
    <row r="60" spans="1:5" x14ac:dyDescent="0.2">
      <c r="A60" s="139"/>
      <c r="B60" s="140"/>
      <c r="C60" s="141"/>
      <c r="D60" s="141"/>
      <c r="E60" s="142"/>
    </row>
    <row r="61" spans="1:5" x14ac:dyDescent="0.2">
      <c r="A61" s="139"/>
      <c r="B61" s="140"/>
      <c r="C61" s="141"/>
      <c r="D61" s="141"/>
      <c r="E61" s="142"/>
    </row>
    <row r="62" spans="1:5" x14ac:dyDescent="0.2">
      <c r="A62" s="139"/>
      <c r="B62" s="140"/>
      <c r="C62" s="141"/>
      <c r="D62" s="141"/>
      <c r="E62" s="142"/>
    </row>
    <row r="63" spans="1:5" x14ac:dyDescent="0.2">
      <c r="A63" s="139"/>
      <c r="B63" s="140"/>
      <c r="C63" s="141"/>
      <c r="D63" s="141"/>
      <c r="E63" s="142"/>
    </row>
    <row r="64" spans="1:5" x14ac:dyDescent="0.2">
      <c r="A64" s="139"/>
      <c r="B64" s="140"/>
      <c r="C64" s="141"/>
      <c r="D64" s="141"/>
      <c r="E64" s="142"/>
    </row>
    <row r="65" spans="1:5" x14ac:dyDescent="0.2">
      <c r="A65" s="139"/>
      <c r="B65" s="140"/>
      <c r="C65" s="141"/>
      <c r="D65" s="141"/>
      <c r="E65" s="142"/>
    </row>
    <row r="66" spans="1:5" x14ac:dyDescent="0.2">
      <c r="A66" s="139"/>
      <c r="B66" s="140"/>
      <c r="C66" s="141"/>
      <c r="D66" s="141"/>
      <c r="E66" s="142"/>
    </row>
    <row r="67" spans="1:5" x14ac:dyDescent="0.2">
      <c r="A67" s="139"/>
      <c r="B67" s="140"/>
      <c r="C67" s="141"/>
      <c r="D67" s="141"/>
      <c r="E67" s="142"/>
    </row>
    <row r="68" spans="1:5" x14ac:dyDescent="0.2">
      <c r="A68" s="139"/>
      <c r="B68" s="140"/>
      <c r="C68" s="141"/>
      <c r="D68" s="141"/>
      <c r="E68" s="142"/>
    </row>
    <row r="69" spans="1:5" x14ac:dyDescent="0.2">
      <c r="A69" s="139"/>
      <c r="B69" s="140"/>
      <c r="C69" s="141"/>
      <c r="D69" s="141"/>
      <c r="E69" s="142"/>
    </row>
    <row r="70" spans="1:5" x14ac:dyDescent="0.2">
      <c r="A70" s="139"/>
      <c r="B70" s="140"/>
      <c r="C70" s="141"/>
      <c r="D70" s="141"/>
      <c r="E70" s="142"/>
    </row>
    <row r="71" spans="1:5" x14ac:dyDescent="0.2">
      <c r="A71" s="139"/>
      <c r="B71" s="140"/>
      <c r="C71" s="141"/>
      <c r="D71" s="141"/>
      <c r="E71" s="142"/>
    </row>
    <row r="72" spans="1:5" x14ac:dyDescent="0.2">
      <c r="A72" s="139"/>
      <c r="B72" s="140"/>
      <c r="C72" s="141"/>
      <c r="D72" s="141"/>
      <c r="E72" s="142"/>
    </row>
    <row r="73" spans="1:5" x14ac:dyDescent="0.2">
      <c r="A73" s="139"/>
      <c r="B73" s="140"/>
      <c r="C73" s="141"/>
      <c r="D73" s="141"/>
      <c r="E73" s="142"/>
    </row>
    <row r="74" spans="1:5" x14ac:dyDescent="0.2">
      <c r="A74" s="139"/>
      <c r="B74" s="140"/>
      <c r="C74" s="141"/>
      <c r="D74" s="141"/>
      <c r="E74" s="142"/>
    </row>
    <row r="75" spans="1:5" x14ac:dyDescent="0.2">
      <c r="A75" s="139"/>
      <c r="B75" s="140"/>
      <c r="C75" s="141"/>
      <c r="D75" s="141"/>
      <c r="E75" s="142"/>
    </row>
    <row r="76" spans="1:5" x14ac:dyDescent="0.2">
      <c r="A76" s="139"/>
      <c r="B76" s="140"/>
      <c r="C76" s="141"/>
      <c r="D76" s="141"/>
      <c r="E76" s="142"/>
    </row>
    <row r="77" spans="1:5" x14ac:dyDescent="0.2">
      <c r="A77" s="139"/>
      <c r="B77" s="140"/>
      <c r="C77" s="141"/>
      <c r="D77" s="141"/>
      <c r="E77" s="142"/>
    </row>
    <row r="78" spans="1:5" x14ac:dyDescent="0.2">
      <c r="A78" s="139"/>
      <c r="B78" s="140"/>
      <c r="C78" s="141"/>
      <c r="D78" s="141"/>
      <c r="E78" s="142"/>
    </row>
    <row r="79" spans="1:5" x14ac:dyDescent="0.2">
      <c r="A79" s="139"/>
      <c r="B79" s="140"/>
      <c r="C79" s="141"/>
      <c r="D79" s="141"/>
      <c r="E79" s="142"/>
    </row>
    <row r="80" spans="1:5" x14ac:dyDescent="0.2">
      <c r="A80" s="139"/>
      <c r="B80" s="140"/>
      <c r="C80" s="141"/>
      <c r="D80" s="141"/>
      <c r="E80" s="142"/>
    </row>
    <row r="81" spans="1:5" x14ac:dyDescent="0.2">
      <c r="A81" s="139"/>
      <c r="B81" s="140"/>
      <c r="C81" s="141"/>
      <c r="D81" s="141"/>
      <c r="E81" s="142"/>
    </row>
    <row r="82" spans="1:5" x14ac:dyDescent="0.2">
      <c r="A82" s="139"/>
      <c r="B82" s="140"/>
      <c r="C82" s="141"/>
      <c r="D82" s="141"/>
      <c r="E82" s="142"/>
    </row>
    <row r="83" spans="1:5" x14ac:dyDescent="0.2">
      <c r="A83" s="139"/>
      <c r="B83" s="140"/>
      <c r="C83" s="141"/>
      <c r="D83" s="141"/>
      <c r="E83" s="142"/>
    </row>
    <row r="84" spans="1:5" x14ac:dyDescent="0.2">
      <c r="A84" s="139"/>
      <c r="B84" s="140"/>
      <c r="C84" s="141"/>
      <c r="D84" s="141"/>
      <c r="E84" s="142"/>
    </row>
    <row r="85" spans="1:5" x14ac:dyDescent="0.2">
      <c r="A85" s="139"/>
      <c r="B85" s="140"/>
      <c r="C85" s="141"/>
      <c r="D85" s="141"/>
      <c r="E85" s="142"/>
    </row>
    <row r="86" spans="1:5" x14ac:dyDescent="0.2">
      <c r="A86" s="139"/>
      <c r="B86" s="140"/>
      <c r="C86" s="141"/>
      <c r="D86" s="141"/>
      <c r="E86" s="142"/>
    </row>
    <row r="87" spans="1:5" x14ac:dyDescent="0.2">
      <c r="A87" s="139"/>
      <c r="B87" s="140"/>
      <c r="C87" s="141"/>
      <c r="D87" s="141"/>
      <c r="E87" s="142"/>
    </row>
    <row r="88" spans="1:5" x14ac:dyDescent="0.2">
      <c r="A88" s="139"/>
      <c r="B88" s="140"/>
      <c r="C88" s="141"/>
      <c r="D88" s="141"/>
      <c r="E88" s="142"/>
    </row>
    <row r="89" spans="1:5" x14ac:dyDescent="0.2">
      <c r="A89" s="139"/>
      <c r="B89" s="140"/>
      <c r="C89" s="141"/>
      <c r="D89" s="141"/>
      <c r="E89" s="142"/>
    </row>
    <row r="90" spans="1:5" x14ac:dyDescent="0.2">
      <c r="A90" s="139"/>
      <c r="B90" s="140"/>
      <c r="C90" s="141"/>
      <c r="D90" s="141"/>
      <c r="E90" s="142"/>
    </row>
    <row r="91" spans="1:5" x14ac:dyDescent="0.2">
      <c r="A91" s="139"/>
      <c r="B91" s="140"/>
      <c r="C91" s="141"/>
      <c r="D91" s="141"/>
      <c r="E91" s="142"/>
    </row>
    <row r="92" spans="1:5" x14ac:dyDescent="0.2">
      <c r="A92" s="139"/>
      <c r="B92" s="140"/>
      <c r="C92" s="141"/>
      <c r="D92" s="141"/>
      <c r="E92" s="142"/>
    </row>
    <row r="93" spans="1:5" x14ac:dyDescent="0.2">
      <c r="A93" s="139"/>
      <c r="B93" s="140"/>
      <c r="C93" s="141"/>
      <c r="D93" s="141"/>
      <c r="E93" s="142"/>
    </row>
    <row r="94" spans="1:5" x14ac:dyDescent="0.2">
      <c r="A94" s="139"/>
      <c r="B94" s="140"/>
      <c r="C94" s="141"/>
      <c r="D94" s="141"/>
      <c r="E94" s="142"/>
    </row>
    <row r="95" spans="1:5" x14ac:dyDescent="0.2">
      <c r="A95" s="139"/>
      <c r="B95" s="140"/>
      <c r="C95" s="141"/>
      <c r="D95" s="141"/>
      <c r="E95" s="142"/>
    </row>
    <row r="96" spans="1:5" x14ac:dyDescent="0.2">
      <c r="A96" s="139"/>
      <c r="B96" s="140"/>
      <c r="C96" s="141"/>
      <c r="D96" s="141"/>
      <c r="E96" s="142"/>
    </row>
    <row r="97" spans="1:5" x14ac:dyDescent="0.2">
      <c r="A97" s="139"/>
      <c r="B97" s="140"/>
      <c r="C97" s="141"/>
      <c r="D97" s="141"/>
      <c r="E97" s="142"/>
    </row>
    <row r="98" spans="1:5" x14ac:dyDescent="0.2">
      <c r="A98" s="139"/>
      <c r="B98" s="140"/>
      <c r="C98" s="141"/>
      <c r="D98" s="141"/>
      <c r="E98" s="142"/>
    </row>
    <row r="99" spans="1:5" x14ac:dyDescent="0.2">
      <c r="A99" s="139"/>
      <c r="B99" s="140"/>
      <c r="C99" s="141"/>
      <c r="D99" s="141"/>
      <c r="E99" s="142"/>
    </row>
    <row r="100" spans="1:5" x14ac:dyDescent="0.2">
      <c r="A100" s="139"/>
      <c r="B100" s="140"/>
      <c r="C100" s="141"/>
      <c r="D100" s="141"/>
      <c r="E100" s="142"/>
    </row>
    <row r="101" spans="1:5" x14ac:dyDescent="0.2">
      <c r="A101" s="139"/>
      <c r="B101" s="140"/>
      <c r="C101" s="141"/>
      <c r="D101" s="141"/>
      <c r="E101" s="142"/>
    </row>
    <row r="102" spans="1:5" x14ac:dyDescent="0.2">
      <c r="A102" s="139"/>
      <c r="B102" s="140"/>
      <c r="C102" s="141"/>
      <c r="D102" s="141"/>
      <c r="E102" s="142"/>
    </row>
    <row r="103" spans="1:5" x14ac:dyDescent="0.2">
      <c r="A103" s="139"/>
      <c r="B103" s="140"/>
      <c r="C103" s="141"/>
      <c r="D103" s="141"/>
      <c r="E103" s="142"/>
    </row>
    <row r="104" spans="1:5" x14ac:dyDescent="0.2">
      <c r="A104" s="139"/>
      <c r="B104" s="140"/>
      <c r="C104" s="141"/>
      <c r="D104" s="141"/>
      <c r="E104" s="142"/>
    </row>
    <row r="105" spans="1:5" x14ac:dyDescent="0.2">
      <c r="A105" s="139"/>
      <c r="B105" s="140"/>
      <c r="C105" s="141"/>
      <c r="D105" s="141"/>
      <c r="E105" s="142"/>
    </row>
    <row r="106" spans="1:5" x14ac:dyDescent="0.2">
      <c r="A106" s="139"/>
      <c r="B106" s="140"/>
      <c r="C106" s="141"/>
      <c r="D106" s="141"/>
      <c r="E106" s="142"/>
    </row>
    <row r="107" spans="1:5" x14ac:dyDescent="0.2">
      <c r="A107" s="139"/>
      <c r="B107" s="140"/>
      <c r="C107" s="141"/>
      <c r="D107" s="141"/>
      <c r="E107" s="142"/>
    </row>
    <row r="108" spans="1:5" x14ac:dyDescent="0.2">
      <c r="A108" s="139"/>
      <c r="B108" s="140"/>
      <c r="C108" s="141"/>
      <c r="D108" s="141"/>
      <c r="E108" s="142"/>
    </row>
    <row r="109" spans="1:5" x14ac:dyDescent="0.2">
      <c r="A109" s="139"/>
      <c r="B109" s="140"/>
      <c r="C109" s="141"/>
      <c r="D109" s="141"/>
      <c r="E109" s="142"/>
    </row>
    <row r="110" spans="1:5" x14ac:dyDescent="0.2">
      <c r="A110" s="139"/>
      <c r="B110" s="140"/>
      <c r="C110" s="141"/>
      <c r="D110" s="141"/>
      <c r="E110" s="142"/>
    </row>
    <row r="111" spans="1:5" x14ac:dyDescent="0.2">
      <c r="A111" s="139"/>
      <c r="B111" s="140"/>
      <c r="C111" s="141"/>
      <c r="D111" s="141"/>
      <c r="E111" s="142"/>
    </row>
    <row r="112" spans="1:5" x14ac:dyDescent="0.2">
      <c r="A112" s="139"/>
      <c r="B112" s="140"/>
      <c r="C112" s="141"/>
      <c r="D112" s="141"/>
      <c r="E112" s="142"/>
    </row>
    <row r="113" spans="1:5" x14ac:dyDescent="0.2">
      <c r="A113" s="139"/>
      <c r="B113" s="140"/>
      <c r="C113" s="141"/>
      <c r="D113" s="141"/>
      <c r="E113" s="142"/>
    </row>
    <row r="114" spans="1:5" x14ac:dyDescent="0.2">
      <c r="A114" s="139"/>
      <c r="B114" s="140"/>
      <c r="C114" s="141"/>
      <c r="D114" s="141"/>
      <c r="E114" s="142"/>
    </row>
    <row r="115" spans="1:5" x14ac:dyDescent="0.2">
      <c r="A115" s="139"/>
      <c r="B115" s="140"/>
      <c r="C115" s="141"/>
      <c r="D115" s="141"/>
      <c r="E115" s="142"/>
    </row>
    <row r="116" spans="1:5" x14ac:dyDescent="0.2">
      <c r="A116" s="139"/>
      <c r="B116" s="140"/>
      <c r="C116" s="141"/>
      <c r="D116" s="141"/>
      <c r="E116" s="142"/>
    </row>
    <row r="117" spans="1:5" x14ac:dyDescent="0.2">
      <c r="A117" s="139"/>
      <c r="B117" s="140"/>
      <c r="C117" s="141"/>
      <c r="D117" s="141"/>
      <c r="E117" s="142"/>
    </row>
    <row r="118" spans="1:5" x14ac:dyDescent="0.2">
      <c r="A118" s="139"/>
      <c r="B118" s="140"/>
      <c r="C118" s="141"/>
      <c r="D118" s="141"/>
      <c r="E118" s="142"/>
    </row>
    <row r="119" spans="1:5" x14ac:dyDescent="0.2">
      <c r="A119" s="139"/>
      <c r="B119" s="140"/>
      <c r="C119" s="141"/>
      <c r="D119" s="141"/>
      <c r="E119" s="142"/>
    </row>
    <row r="120" spans="1:5" x14ac:dyDescent="0.2">
      <c r="A120" s="139"/>
      <c r="B120" s="140"/>
      <c r="C120" s="141"/>
      <c r="D120" s="141"/>
      <c r="E120" s="142"/>
    </row>
    <row r="121" spans="1:5" x14ac:dyDescent="0.2">
      <c r="A121" s="139"/>
      <c r="B121" s="140"/>
      <c r="C121" s="141"/>
      <c r="D121" s="141"/>
      <c r="E121" s="142"/>
    </row>
    <row r="122" spans="1:5" x14ac:dyDescent="0.2">
      <c r="A122" s="139"/>
      <c r="B122" s="140"/>
      <c r="C122" s="141"/>
      <c r="D122" s="141"/>
      <c r="E122" s="142"/>
    </row>
    <row r="123" spans="1:5" x14ac:dyDescent="0.2">
      <c r="A123" s="139"/>
      <c r="B123" s="140"/>
      <c r="C123" s="141"/>
      <c r="D123" s="141"/>
      <c r="E123" s="142"/>
    </row>
    <row r="124" spans="1:5" x14ac:dyDescent="0.2">
      <c r="A124" s="139"/>
      <c r="B124" s="140"/>
      <c r="C124" s="141"/>
      <c r="D124" s="141"/>
      <c r="E124" s="142"/>
    </row>
    <row r="125" spans="1:5" x14ac:dyDescent="0.2">
      <c r="A125" s="139"/>
      <c r="B125" s="140"/>
      <c r="C125" s="141"/>
      <c r="D125" s="141"/>
      <c r="E125" s="142"/>
    </row>
    <row r="126" spans="1:5" x14ac:dyDescent="0.2">
      <c r="A126" s="139"/>
      <c r="B126" s="140"/>
      <c r="C126" s="141"/>
      <c r="D126" s="141"/>
      <c r="E126" s="142"/>
    </row>
    <row r="127" spans="1:5" x14ac:dyDescent="0.2">
      <c r="A127" s="139"/>
      <c r="B127" s="140"/>
      <c r="C127" s="141"/>
      <c r="D127" s="141"/>
      <c r="E127" s="142"/>
    </row>
    <row r="128" spans="1:5" x14ac:dyDescent="0.2">
      <c r="A128" s="139"/>
      <c r="B128" s="140"/>
      <c r="C128" s="141"/>
      <c r="D128" s="141"/>
      <c r="E128" s="142"/>
    </row>
    <row r="129" spans="1:5" x14ac:dyDescent="0.2">
      <c r="A129" s="139"/>
      <c r="B129" s="140"/>
      <c r="C129" s="141"/>
      <c r="D129" s="141"/>
      <c r="E129" s="142"/>
    </row>
    <row r="130" spans="1:5" x14ac:dyDescent="0.2">
      <c r="A130" s="139"/>
      <c r="B130" s="140"/>
      <c r="C130" s="141"/>
      <c r="D130" s="141"/>
      <c r="E130" s="142"/>
    </row>
    <row r="131" spans="1:5" x14ac:dyDescent="0.2">
      <c r="A131" s="139"/>
      <c r="B131" s="140"/>
      <c r="C131" s="141"/>
      <c r="D131" s="141"/>
      <c r="E131" s="142"/>
    </row>
    <row r="132" spans="1:5" x14ac:dyDescent="0.2">
      <c r="A132" s="139"/>
      <c r="B132" s="140"/>
      <c r="C132" s="141"/>
      <c r="D132" s="141"/>
      <c r="E132" s="142"/>
    </row>
    <row r="133" spans="1:5" x14ac:dyDescent="0.2">
      <c r="A133" s="139"/>
      <c r="B133" s="140"/>
      <c r="C133" s="141"/>
      <c r="D133" s="141"/>
      <c r="E133" s="142"/>
    </row>
    <row r="134" spans="1:5" x14ac:dyDescent="0.2">
      <c r="A134" s="139"/>
      <c r="B134" s="140"/>
      <c r="C134" s="141"/>
      <c r="D134" s="141"/>
      <c r="E134" s="142"/>
    </row>
    <row r="135" spans="1:5" x14ac:dyDescent="0.2">
      <c r="A135" s="139"/>
      <c r="B135" s="140"/>
      <c r="C135" s="141"/>
      <c r="D135" s="141"/>
      <c r="E135" s="142"/>
    </row>
    <row r="136" spans="1:5" x14ac:dyDescent="0.2">
      <c r="A136" s="139"/>
      <c r="B136" s="140"/>
      <c r="C136" s="141"/>
      <c r="D136" s="141"/>
      <c r="E136" s="142"/>
    </row>
    <row r="137" spans="1:5" x14ac:dyDescent="0.2">
      <c r="A137" s="139"/>
      <c r="B137" s="140"/>
      <c r="C137" s="141"/>
      <c r="D137" s="141"/>
      <c r="E137" s="142"/>
    </row>
    <row r="138" spans="1:5" x14ac:dyDescent="0.2">
      <c r="A138" s="139"/>
      <c r="B138" s="140"/>
      <c r="C138" s="141"/>
      <c r="D138" s="141"/>
      <c r="E138" s="142"/>
    </row>
    <row r="139" spans="1:5" x14ac:dyDescent="0.2">
      <c r="A139" s="139"/>
      <c r="B139" s="140"/>
      <c r="C139" s="141"/>
      <c r="D139" s="141"/>
      <c r="E139" s="142"/>
    </row>
    <row r="140" spans="1:5" x14ac:dyDescent="0.2">
      <c r="A140" s="139"/>
      <c r="B140" s="140"/>
      <c r="C140" s="141"/>
      <c r="D140" s="141"/>
      <c r="E140" s="142"/>
    </row>
    <row r="141" spans="1:5" x14ac:dyDescent="0.2">
      <c r="A141" s="139"/>
      <c r="B141" s="140"/>
      <c r="C141" s="141"/>
      <c r="D141" s="141"/>
      <c r="E141" s="142"/>
    </row>
    <row r="142" spans="1:5" x14ac:dyDescent="0.2">
      <c r="A142" s="139"/>
      <c r="B142" s="140"/>
      <c r="C142" s="141"/>
      <c r="D142" s="141"/>
      <c r="E142" s="142"/>
    </row>
    <row r="143" spans="1:5" x14ac:dyDescent="0.2">
      <c r="A143" s="139"/>
      <c r="B143" s="140"/>
      <c r="C143" s="141"/>
      <c r="D143" s="141"/>
      <c r="E143" s="142"/>
    </row>
    <row r="144" spans="1:5" x14ac:dyDescent="0.2">
      <c r="A144" s="139"/>
      <c r="B144" s="140"/>
      <c r="C144" s="141"/>
      <c r="D144" s="141"/>
      <c r="E144" s="142"/>
    </row>
    <row r="145" spans="1:5" x14ac:dyDescent="0.2">
      <c r="A145" s="139"/>
      <c r="B145" s="140"/>
      <c r="C145" s="141"/>
      <c r="D145" s="141"/>
      <c r="E145" s="142"/>
    </row>
    <row r="146" spans="1:5" x14ac:dyDescent="0.2">
      <c r="A146" s="139"/>
      <c r="B146" s="140"/>
      <c r="C146" s="141"/>
      <c r="D146" s="141"/>
      <c r="E146" s="142"/>
    </row>
    <row r="147" spans="1:5" x14ac:dyDescent="0.2">
      <c r="A147" s="139"/>
      <c r="B147" s="140"/>
      <c r="C147" s="141"/>
      <c r="D147" s="141"/>
      <c r="E147" s="142"/>
    </row>
    <row r="148" spans="1:5" x14ac:dyDescent="0.2">
      <c r="A148" s="139"/>
      <c r="B148" s="140"/>
      <c r="C148" s="141"/>
      <c r="D148" s="141"/>
      <c r="E148" s="142"/>
    </row>
    <row r="149" spans="1:5" x14ac:dyDescent="0.2">
      <c r="A149" s="139"/>
      <c r="B149" s="140"/>
      <c r="C149" s="141"/>
      <c r="D149" s="141"/>
      <c r="E149" s="142"/>
    </row>
    <row r="150" spans="1:5" x14ac:dyDescent="0.2">
      <c r="A150" s="139"/>
      <c r="B150" s="140"/>
      <c r="C150" s="141"/>
      <c r="D150" s="141"/>
      <c r="E150" s="142"/>
    </row>
    <row r="151" spans="1:5" x14ac:dyDescent="0.2">
      <c r="A151" s="139"/>
      <c r="B151" s="140"/>
      <c r="C151" s="141"/>
      <c r="D151" s="141"/>
      <c r="E151" s="142"/>
    </row>
    <row r="152" spans="1:5" x14ac:dyDescent="0.2">
      <c r="A152" s="139"/>
      <c r="B152" s="140"/>
      <c r="C152" s="141"/>
      <c r="D152" s="141"/>
      <c r="E152" s="142"/>
    </row>
    <row r="153" spans="1:5" x14ac:dyDescent="0.2">
      <c r="A153" s="139"/>
      <c r="B153" s="140"/>
      <c r="C153" s="141"/>
      <c r="D153" s="141"/>
      <c r="E153" s="142"/>
    </row>
    <row r="154" spans="1:5" x14ac:dyDescent="0.2">
      <c r="A154" s="139"/>
      <c r="B154" s="140"/>
      <c r="C154" s="141"/>
      <c r="D154" s="141"/>
      <c r="E154" s="142"/>
    </row>
    <row r="155" spans="1:5" x14ac:dyDescent="0.2">
      <c r="A155" s="139"/>
      <c r="B155" s="140"/>
      <c r="C155" s="141"/>
      <c r="D155" s="141"/>
      <c r="E155" s="142"/>
    </row>
    <row r="156" spans="1:5" x14ac:dyDescent="0.2">
      <c r="A156" s="139"/>
      <c r="B156" s="140"/>
      <c r="C156" s="141"/>
      <c r="D156" s="141"/>
      <c r="E156" s="142"/>
    </row>
    <row r="157" spans="1:5" x14ac:dyDescent="0.2">
      <c r="A157" s="139"/>
      <c r="B157" s="140"/>
      <c r="C157" s="141"/>
      <c r="D157" s="141"/>
      <c r="E157" s="142"/>
    </row>
    <row r="158" spans="1:5" x14ac:dyDescent="0.2">
      <c r="A158" s="139"/>
      <c r="B158" s="140"/>
      <c r="C158" s="141"/>
      <c r="D158" s="141"/>
      <c r="E158" s="142"/>
    </row>
    <row r="159" spans="1:5" x14ac:dyDescent="0.2">
      <c r="A159" s="139"/>
      <c r="B159" s="140"/>
      <c r="C159" s="141"/>
      <c r="D159" s="141"/>
      <c r="E159" s="142"/>
    </row>
    <row r="160" spans="1:5" x14ac:dyDescent="0.2">
      <c r="A160" s="139"/>
      <c r="B160" s="140"/>
      <c r="C160" s="141"/>
      <c r="D160" s="141"/>
      <c r="E160" s="142"/>
    </row>
    <row r="161" spans="1:5" x14ac:dyDescent="0.2">
      <c r="A161" s="139"/>
      <c r="B161" s="140"/>
      <c r="C161" s="141"/>
      <c r="D161" s="141"/>
      <c r="E161" s="142"/>
    </row>
    <row r="162" spans="1:5" x14ac:dyDescent="0.2">
      <c r="A162" s="139"/>
      <c r="B162" s="140"/>
      <c r="C162" s="141"/>
      <c r="D162" s="141"/>
      <c r="E162" s="142"/>
    </row>
    <row r="163" spans="1:5" x14ac:dyDescent="0.2">
      <c r="A163" s="139"/>
      <c r="B163" s="140"/>
      <c r="C163" s="141"/>
      <c r="D163" s="141"/>
      <c r="E163" s="142"/>
    </row>
    <row r="164" spans="1:5" x14ac:dyDescent="0.2">
      <c r="A164" s="139"/>
      <c r="B164" s="140"/>
      <c r="C164" s="141"/>
      <c r="D164" s="141"/>
      <c r="E164" s="142"/>
    </row>
    <row r="165" spans="1:5" x14ac:dyDescent="0.2">
      <c r="A165" s="139"/>
      <c r="B165" s="140"/>
      <c r="C165" s="141"/>
      <c r="D165" s="141"/>
      <c r="E165" s="142"/>
    </row>
    <row r="166" spans="1:5" x14ac:dyDescent="0.2">
      <c r="A166" s="139"/>
      <c r="B166" s="140"/>
      <c r="C166" s="141"/>
      <c r="D166" s="141"/>
      <c r="E166" s="142"/>
    </row>
    <row r="167" spans="1:5" x14ac:dyDescent="0.2">
      <c r="A167" s="139"/>
      <c r="B167" s="140"/>
      <c r="C167" s="141"/>
      <c r="D167" s="141"/>
      <c r="E167" s="142"/>
    </row>
    <row r="168" spans="1:5" x14ac:dyDescent="0.2">
      <c r="A168" s="139"/>
      <c r="B168" s="140"/>
      <c r="C168" s="141"/>
      <c r="D168" s="141"/>
      <c r="E168" s="142"/>
    </row>
    <row r="169" spans="1:5" x14ac:dyDescent="0.2">
      <c r="A169" s="139"/>
      <c r="B169" s="140"/>
      <c r="C169" s="141"/>
      <c r="D169" s="141"/>
      <c r="E169" s="142"/>
    </row>
    <row r="170" spans="1:5" x14ac:dyDescent="0.2">
      <c r="A170" s="139"/>
      <c r="B170" s="140"/>
      <c r="C170" s="141"/>
      <c r="D170" s="141"/>
      <c r="E170" s="142"/>
    </row>
    <row r="171" spans="1:5" x14ac:dyDescent="0.2">
      <c r="A171" s="139"/>
      <c r="B171" s="140"/>
      <c r="C171" s="141"/>
      <c r="D171" s="141"/>
      <c r="E171" s="142"/>
    </row>
    <row r="172" spans="1:5" x14ac:dyDescent="0.2">
      <c r="A172" s="139"/>
      <c r="B172" s="140"/>
      <c r="C172" s="141"/>
      <c r="D172" s="141"/>
      <c r="E172" s="142"/>
    </row>
    <row r="173" spans="1:5" x14ac:dyDescent="0.2">
      <c r="A173" s="139"/>
      <c r="B173" s="140"/>
      <c r="C173" s="141"/>
      <c r="D173" s="141"/>
      <c r="E173" s="142"/>
    </row>
    <row r="174" spans="1:5" x14ac:dyDescent="0.2">
      <c r="A174" s="139"/>
      <c r="B174" s="140"/>
      <c r="C174" s="141"/>
      <c r="D174" s="141"/>
      <c r="E174" s="142"/>
    </row>
    <row r="175" spans="1:5" x14ac:dyDescent="0.2">
      <c r="A175" s="139"/>
      <c r="B175" s="140"/>
      <c r="C175" s="141"/>
      <c r="D175" s="141"/>
      <c r="E175" s="142"/>
    </row>
    <row r="176" spans="1:5" x14ac:dyDescent="0.2">
      <c r="A176" s="139"/>
      <c r="B176" s="140"/>
      <c r="C176" s="141"/>
      <c r="D176" s="141"/>
      <c r="E176" s="142"/>
    </row>
    <row r="177" spans="1:5" x14ac:dyDescent="0.2">
      <c r="A177" s="139"/>
      <c r="B177" s="140"/>
      <c r="C177" s="141"/>
      <c r="D177" s="141"/>
      <c r="E177" s="142"/>
    </row>
    <row r="178" spans="1:5" x14ac:dyDescent="0.2">
      <c r="A178" s="139"/>
      <c r="B178" s="140"/>
      <c r="C178" s="141"/>
      <c r="D178" s="141"/>
      <c r="E178" s="142"/>
    </row>
    <row r="179" spans="1:5" x14ac:dyDescent="0.2">
      <c r="A179" s="139"/>
      <c r="B179" s="140"/>
      <c r="C179" s="141"/>
      <c r="D179" s="141"/>
      <c r="E179" s="142"/>
    </row>
    <row r="180" spans="1:5" x14ac:dyDescent="0.2">
      <c r="A180" s="139"/>
      <c r="B180" s="140"/>
      <c r="C180" s="141"/>
      <c r="D180" s="141"/>
      <c r="E180" s="142"/>
    </row>
    <row r="181" spans="1:5" x14ac:dyDescent="0.2">
      <c r="A181" s="139"/>
      <c r="B181" s="140"/>
      <c r="C181" s="141"/>
      <c r="D181" s="141"/>
      <c r="E181" s="142"/>
    </row>
    <row r="182" spans="1:5" x14ac:dyDescent="0.2">
      <c r="A182" s="139"/>
      <c r="B182" s="140"/>
      <c r="C182" s="141"/>
      <c r="D182" s="141"/>
      <c r="E182" s="142"/>
    </row>
    <row r="183" spans="1:5" x14ac:dyDescent="0.2">
      <c r="A183" s="139"/>
      <c r="B183" s="140"/>
      <c r="C183" s="141"/>
      <c r="D183" s="141"/>
      <c r="E183" s="142"/>
    </row>
    <row r="184" spans="1:5" x14ac:dyDescent="0.2">
      <c r="A184" s="139"/>
      <c r="B184" s="140"/>
      <c r="C184" s="141"/>
      <c r="D184" s="141"/>
      <c r="E184" s="142"/>
    </row>
    <row r="185" spans="1:5" x14ac:dyDescent="0.2">
      <c r="A185" s="139"/>
      <c r="B185" s="140"/>
      <c r="C185" s="141"/>
      <c r="D185" s="141"/>
      <c r="E185" s="142"/>
    </row>
    <row r="186" spans="1:5" x14ac:dyDescent="0.2">
      <c r="A186" s="139"/>
      <c r="B186" s="140"/>
      <c r="C186" s="141"/>
      <c r="D186" s="141"/>
      <c r="E186" s="142"/>
    </row>
    <row r="187" spans="1:5" x14ac:dyDescent="0.2">
      <c r="A187" s="139"/>
      <c r="B187" s="140"/>
      <c r="C187" s="141"/>
      <c r="D187" s="141"/>
      <c r="E187" s="142"/>
    </row>
    <row r="188" spans="1:5" x14ac:dyDescent="0.2">
      <c r="A188" s="139"/>
      <c r="B188" s="140"/>
      <c r="C188" s="141"/>
      <c r="D188" s="141"/>
      <c r="E188" s="142"/>
    </row>
    <row r="189" spans="1:5" x14ac:dyDescent="0.2">
      <c r="A189" s="139"/>
      <c r="B189" s="140"/>
      <c r="C189" s="141"/>
      <c r="D189" s="141"/>
      <c r="E189" s="142"/>
    </row>
    <row r="190" spans="1:5" x14ac:dyDescent="0.2">
      <c r="A190" s="139"/>
      <c r="B190" s="140"/>
      <c r="C190" s="141"/>
      <c r="D190" s="141"/>
      <c r="E190" s="142"/>
    </row>
    <row r="191" spans="1:5" x14ac:dyDescent="0.2">
      <c r="A191" s="139"/>
      <c r="B191" s="140"/>
      <c r="C191" s="141"/>
      <c r="D191" s="141"/>
      <c r="E191" s="142"/>
    </row>
    <row r="192" spans="1:5" x14ac:dyDescent="0.2">
      <c r="A192" s="139"/>
      <c r="B192" s="140"/>
      <c r="C192" s="141"/>
      <c r="D192" s="141"/>
      <c r="E192" s="142"/>
    </row>
    <row r="193" spans="1:5" x14ac:dyDescent="0.2">
      <c r="A193" s="139"/>
      <c r="B193" s="140"/>
      <c r="C193" s="141"/>
      <c r="D193" s="141"/>
      <c r="E193" s="142"/>
    </row>
    <row r="194" spans="1:5" x14ac:dyDescent="0.2">
      <c r="A194" s="139"/>
      <c r="B194" s="140"/>
      <c r="C194" s="141"/>
      <c r="D194" s="141"/>
      <c r="E194" s="142"/>
    </row>
    <row r="195" spans="1:5" x14ac:dyDescent="0.2">
      <c r="A195" s="139"/>
      <c r="B195" s="140"/>
      <c r="C195" s="141"/>
      <c r="D195" s="141"/>
      <c r="E195" s="142"/>
    </row>
    <row r="196" spans="1:5" x14ac:dyDescent="0.2">
      <c r="A196" s="139"/>
      <c r="B196" s="140"/>
      <c r="C196" s="141"/>
      <c r="D196" s="141"/>
      <c r="E196" s="142"/>
    </row>
    <row r="197" spans="1:5" x14ac:dyDescent="0.2">
      <c r="A197" s="139"/>
      <c r="B197" s="140"/>
      <c r="C197" s="141"/>
      <c r="D197" s="141"/>
      <c r="E197" s="142"/>
    </row>
    <row r="198" spans="1:5" x14ac:dyDescent="0.2">
      <c r="A198" s="139"/>
      <c r="B198" s="140"/>
      <c r="C198" s="141"/>
      <c r="D198" s="141"/>
      <c r="E198" s="142"/>
    </row>
    <row r="199" spans="1:5" x14ac:dyDescent="0.2">
      <c r="A199" s="139"/>
      <c r="B199" s="140"/>
      <c r="C199" s="141"/>
      <c r="D199" s="141"/>
      <c r="E199" s="142"/>
    </row>
    <row r="200" spans="1:5" x14ac:dyDescent="0.2">
      <c r="A200" s="139"/>
      <c r="B200" s="140"/>
      <c r="C200" s="141"/>
      <c r="D200" s="141"/>
      <c r="E200" s="142"/>
    </row>
    <row r="201" spans="1:5" x14ac:dyDescent="0.2">
      <c r="A201" s="139"/>
      <c r="B201" s="140"/>
      <c r="C201" s="141"/>
      <c r="D201" s="141"/>
      <c r="E201" s="142"/>
    </row>
    <row r="202" spans="1:5" x14ac:dyDescent="0.2">
      <c r="A202" s="139"/>
      <c r="B202" s="140"/>
      <c r="C202" s="141"/>
      <c r="D202" s="141"/>
      <c r="E202" s="142"/>
    </row>
    <row r="203" spans="1:5" x14ac:dyDescent="0.2">
      <c r="A203" s="139"/>
      <c r="B203" s="140"/>
      <c r="C203" s="141"/>
      <c r="D203" s="141"/>
      <c r="E203" s="142"/>
    </row>
    <row r="204" spans="1:5" x14ac:dyDescent="0.2">
      <c r="A204" s="139"/>
      <c r="B204" s="140"/>
      <c r="C204" s="141"/>
      <c r="D204" s="141"/>
      <c r="E204" s="142"/>
    </row>
    <row r="205" spans="1:5" x14ac:dyDescent="0.2">
      <c r="A205" s="139"/>
      <c r="B205" s="140"/>
      <c r="C205" s="141"/>
      <c r="D205" s="141"/>
      <c r="E205" s="142"/>
    </row>
    <row r="206" spans="1:5" x14ac:dyDescent="0.2">
      <c r="A206" s="139"/>
      <c r="B206" s="140"/>
      <c r="C206" s="141"/>
      <c r="D206" s="141"/>
      <c r="E206" s="142"/>
    </row>
    <row r="207" spans="1:5" x14ac:dyDescent="0.2">
      <c r="A207" s="139"/>
      <c r="B207" s="140"/>
      <c r="C207" s="141"/>
      <c r="D207" s="141"/>
      <c r="E207" s="142"/>
    </row>
    <row r="208" spans="1:5" x14ac:dyDescent="0.2">
      <c r="A208" s="139"/>
      <c r="B208" s="140"/>
      <c r="C208" s="141"/>
      <c r="D208" s="141"/>
      <c r="E208" s="142"/>
    </row>
    <row r="209" spans="1:5" x14ac:dyDescent="0.2">
      <c r="A209" s="139"/>
      <c r="B209" s="140"/>
      <c r="C209" s="141"/>
      <c r="D209" s="141"/>
      <c r="E209" s="142"/>
    </row>
    <row r="210" spans="1:5" x14ac:dyDescent="0.2">
      <c r="A210" s="139"/>
      <c r="B210" s="140"/>
      <c r="C210" s="141"/>
      <c r="D210" s="141"/>
      <c r="E210" s="142"/>
    </row>
    <row r="211" spans="1:5" x14ac:dyDescent="0.2">
      <c r="A211" s="139"/>
      <c r="B211" s="140"/>
      <c r="C211" s="141"/>
      <c r="D211" s="141"/>
      <c r="E211" s="142"/>
    </row>
    <row r="212" spans="1:5" x14ac:dyDescent="0.2">
      <c r="A212" s="139"/>
      <c r="B212" s="140"/>
      <c r="C212" s="141"/>
      <c r="D212" s="141"/>
      <c r="E212" s="142"/>
    </row>
    <row r="213" spans="1:5" x14ac:dyDescent="0.2">
      <c r="A213" s="139"/>
      <c r="B213" s="140"/>
      <c r="C213" s="141"/>
      <c r="D213" s="141"/>
      <c r="E213" s="142"/>
    </row>
    <row r="214" spans="1:5" x14ac:dyDescent="0.2">
      <c r="A214" s="139"/>
      <c r="B214" s="140"/>
      <c r="C214" s="141"/>
      <c r="D214" s="141"/>
      <c r="E214" s="142"/>
    </row>
    <row r="215" spans="1:5" x14ac:dyDescent="0.2">
      <c r="A215" s="139"/>
      <c r="B215" s="140"/>
      <c r="C215" s="141"/>
      <c r="D215" s="141"/>
      <c r="E215" s="142"/>
    </row>
    <row r="216" spans="1:5" x14ac:dyDescent="0.2">
      <c r="A216" s="139"/>
      <c r="B216" s="140"/>
      <c r="C216" s="141"/>
      <c r="D216" s="141"/>
      <c r="E216" s="142"/>
    </row>
    <row r="217" spans="1:5" x14ac:dyDescent="0.2">
      <c r="A217" s="139"/>
      <c r="B217" s="140"/>
      <c r="C217" s="141"/>
      <c r="D217" s="141"/>
      <c r="E217" s="142"/>
    </row>
    <row r="218" spans="1:5" x14ac:dyDescent="0.2">
      <c r="A218" s="139"/>
      <c r="B218" s="140"/>
      <c r="C218" s="141"/>
      <c r="D218" s="141"/>
      <c r="E218" s="142"/>
    </row>
    <row r="219" spans="1:5" x14ac:dyDescent="0.2">
      <c r="A219" s="139"/>
      <c r="B219" s="140"/>
      <c r="C219" s="141"/>
      <c r="D219" s="141"/>
      <c r="E219" s="142"/>
    </row>
    <row r="220" spans="1:5" x14ac:dyDescent="0.2">
      <c r="A220" s="139"/>
      <c r="B220" s="140"/>
      <c r="C220" s="141"/>
      <c r="D220" s="141"/>
      <c r="E220" s="142"/>
    </row>
    <row r="221" spans="1:5" x14ac:dyDescent="0.2">
      <c r="A221" s="139"/>
      <c r="B221" s="140"/>
      <c r="C221" s="141"/>
      <c r="D221" s="141"/>
      <c r="E221" s="142"/>
    </row>
    <row r="222" spans="1:5" x14ac:dyDescent="0.2">
      <c r="A222" s="139"/>
      <c r="B222" s="140"/>
      <c r="C222" s="141"/>
      <c r="D222" s="141"/>
      <c r="E222" s="142"/>
    </row>
    <row r="223" spans="1:5" x14ac:dyDescent="0.2">
      <c r="A223" s="139"/>
      <c r="B223" s="140"/>
      <c r="C223" s="141"/>
      <c r="D223" s="141"/>
      <c r="E223" s="142"/>
    </row>
    <row r="224" spans="1:5" x14ac:dyDescent="0.2">
      <c r="A224" s="139"/>
      <c r="B224" s="140"/>
      <c r="C224" s="141"/>
      <c r="D224" s="141"/>
      <c r="E224" s="142"/>
    </row>
    <row r="225" spans="1:5" x14ac:dyDescent="0.2">
      <c r="A225" s="139"/>
      <c r="B225" s="140"/>
      <c r="C225" s="141"/>
      <c r="D225" s="141"/>
      <c r="E225" s="142"/>
    </row>
    <row r="226" spans="1:5" x14ac:dyDescent="0.2">
      <c r="A226" s="139"/>
      <c r="B226" s="140"/>
      <c r="C226" s="141"/>
      <c r="D226" s="141"/>
      <c r="E226" s="142"/>
    </row>
    <row r="227" spans="1:5" x14ac:dyDescent="0.2">
      <c r="A227" s="139"/>
      <c r="B227" s="140"/>
      <c r="C227" s="141"/>
      <c r="D227" s="141"/>
      <c r="E227" s="142"/>
    </row>
    <row r="228" spans="1:5" x14ac:dyDescent="0.2">
      <c r="A228" s="139"/>
      <c r="B228" s="140"/>
      <c r="C228" s="141"/>
      <c r="D228" s="141"/>
      <c r="E228" s="142"/>
    </row>
    <row r="229" spans="1:5" x14ac:dyDescent="0.2">
      <c r="A229" s="139"/>
      <c r="B229" s="140"/>
      <c r="C229" s="141"/>
      <c r="D229" s="141"/>
      <c r="E229" s="142"/>
    </row>
    <row r="230" spans="1:5" x14ac:dyDescent="0.2">
      <c r="A230" s="139"/>
      <c r="B230" s="140"/>
      <c r="C230" s="141"/>
      <c r="D230" s="141"/>
      <c r="E230" s="142"/>
    </row>
    <row r="231" spans="1:5" x14ac:dyDescent="0.2">
      <c r="A231" s="139"/>
      <c r="B231" s="140"/>
      <c r="C231" s="141"/>
      <c r="D231" s="141"/>
      <c r="E231" s="142"/>
    </row>
    <row r="232" spans="1:5" x14ac:dyDescent="0.2">
      <c r="A232" s="139"/>
      <c r="B232" s="140"/>
      <c r="C232" s="141"/>
      <c r="D232" s="141"/>
      <c r="E232" s="142"/>
    </row>
    <row r="233" spans="1:5" x14ac:dyDescent="0.2">
      <c r="A233" s="139"/>
      <c r="B233" s="140"/>
      <c r="C233" s="141"/>
      <c r="D233" s="141"/>
      <c r="E233" s="142"/>
    </row>
    <row r="234" spans="1:5" x14ac:dyDescent="0.2">
      <c r="A234" s="139"/>
      <c r="B234" s="140"/>
      <c r="C234" s="141"/>
      <c r="D234" s="141"/>
      <c r="E234" s="142"/>
    </row>
    <row r="235" spans="1:5" x14ac:dyDescent="0.2">
      <c r="A235" s="139"/>
      <c r="B235" s="140"/>
      <c r="C235" s="141"/>
      <c r="D235" s="141"/>
      <c r="E235" s="142"/>
    </row>
    <row r="236" spans="1:5" x14ac:dyDescent="0.2">
      <c r="A236" s="139"/>
      <c r="B236" s="140"/>
      <c r="C236" s="141"/>
      <c r="D236" s="141"/>
      <c r="E236" s="142"/>
    </row>
    <row r="237" spans="1:5" x14ac:dyDescent="0.2">
      <c r="A237" s="139"/>
      <c r="B237" s="140"/>
      <c r="C237" s="141"/>
      <c r="D237" s="141"/>
      <c r="E237" s="142"/>
    </row>
    <row r="238" spans="1:5" x14ac:dyDescent="0.2">
      <c r="A238" s="139"/>
      <c r="B238" s="140"/>
      <c r="C238" s="141"/>
      <c r="D238" s="141"/>
      <c r="E238" s="142"/>
    </row>
    <row r="239" spans="1:5" x14ac:dyDescent="0.2">
      <c r="A239" s="139"/>
      <c r="B239" s="140"/>
      <c r="C239" s="141"/>
      <c r="D239" s="141"/>
      <c r="E239" s="142"/>
    </row>
    <row r="240" spans="1:5" x14ac:dyDescent="0.2">
      <c r="A240" s="139"/>
      <c r="B240" s="140"/>
      <c r="C240" s="141"/>
      <c r="D240" s="141"/>
      <c r="E240" s="142"/>
    </row>
    <row r="241" spans="1:5" x14ac:dyDescent="0.2">
      <c r="A241" s="139"/>
      <c r="B241" s="140"/>
      <c r="C241" s="141"/>
      <c r="D241" s="141"/>
      <c r="E241" s="142"/>
    </row>
    <row r="242" spans="1:5" x14ac:dyDescent="0.2">
      <c r="A242" s="139"/>
      <c r="B242" s="140"/>
      <c r="C242" s="141"/>
      <c r="D242" s="141"/>
      <c r="E242" s="142"/>
    </row>
    <row r="243" spans="1:5" x14ac:dyDescent="0.2">
      <c r="A243" s="139"/>
      <c r="B243" s="140"/>
      <c r="C243" s="141"/>
      <c r="D243" s="141"/>
      <c r="E243" s="142"/>
    </row>
    <row r="244" spans="1:5" x14ac:dyDescent="0.2">
      <c r="A244" s="139"/>
      <c r="B244" s="140"/>
      <c r="C244" s="141"/>
      <c r="D244" s="141"/>
      <c r="E244" s="142"/>
    </row>
    <row r="245" spans="1:5" x14ac:dyDescent="0.2">
      <c r="A245" s="139"/>
      <c r="B245" s="140"/>
      <c r="C245" s="141"/>
      <c r="D245" s="141"/>
      <c r="E245" s="142"/>
    </row>
    <row r="246" spans="1:5" x14ac:dyDescent="0.2">
      <c r="A246" s="139"/>
      <c r="B246" s="140"/>
      <c r="C246" s="141"/>
      <c r="D246" s="141"/>
      <c r="E246" s="142"/>
    </row>
    <row r="247" spans="1:5" x14ac:dyDescent="0.2">
      <c r="A247" s="139"/>
      <c r="B247" s="140"/>
      <c r="C247" s="141"/>
      <c r="D247" s="141"/>
      <c r="E247" s="142"/>
    </row>
    <row r="248" spans="1:5" x14ac:dyDescent="0.2">
      <c r="A248" s="139"/>
      <c r="B248" s="140"/>
      <c r="C248" s="141"/>
      <c r="D248" s="141"/>
      <c r="E248" s="142"/>
    </row>
    <row r="249" spans="1:5" x14ac:dyDescent="0.2">
      <c r="A249" s="139"/>
      <c r="B249" s="140"/>
      <c r="C249" s="141"/>
      <c r="D249" s="141"/>
      <c r="E249" s="142"/>
    </row>
    <row r="250" spans="1:5" x14ac:dyDescent="0.2">
      <c r="A250" s="139"/>
      <c r="B250" s="140"/>
      <c r="C250" s="141"/>
      <c r="D250" s="141"/>
      <c r="E250" s="142"/>
    </row>
    <row r="251" spans="1:5" x14ac:dyDescent="0.2">
      <c r="A251" s="139"/>
      <c r="B251" s="140"/>
      <c r="C251" s="141"/>
      <c r="D251" s="141"/>
      <c r="E251" s="142"/>
    </row>
    <row r="252" spans="1:5" x14ac:dyDescent="0.2">
      <c r="A252" s="139"/>
      <c r="B252" s="140"/>
      <c r="C252" s="141"/>
      <c r="D252" s="141"/>
      <c r="E252" s="142"/>
    </row>
    <row r="253" spans="1:5" x14ac:dyDescent="0.2">
      <c r="A253" s="139"/>
      <c r="B253" s="140"/>
      <c r="C253" s="141"/>
      <c r="D253" s="141"/>
      <c r="E253" s="142"/>
    </row>
    <row r="254" spans="1:5" x14ac:dyDescent="0.2">
      <c r="A254" s="139"/>
      <c r="B254" s="140"/>
      <c r="C254" s="141"/>
      <c r="D254" s="141"/>
      <c r="E254" s="142"/>
    </row>
    <row r="255" spans="1:5" x14ac:dyDescent="0.2">
      <c r="A255" s="139"/>
      <c r="B255" s="140"/>
      <c r="C255" s="141"/>
      <c r="D255" s="141"/>
      <c r="E255" s="142"/>
    </row>
    <row r="256" spans="1:5" x14ac:dyDescent="0.2">
      <c r="A256" s="139"/>
      <c r="B256" s="140"/>
      <c r="C256" s="141"/>
      <c r="D256" s="141"/>
      <c r="E256" s="142"/>
    </row>
    <row r="257" spans="1:5" x14ac:dyDescent="0.2">
      <c r="A257" s="139"/>
      <c r="B257" s="140"/>
      <c r="C257" s="141"/>
      <c r="D257" s="141"/>
      <c r="E257" s="142"/>
    </row>
    <row r="258" spans="1:5" x14ac:dyDescent="0.2">
      <c r="A258" s="139"/>
      <c r="B258" s="140"/>
      <c r="C258" s="141"/>
      <c r="D258" s="141"/>
      <c r="E258" s="142"/>
    </row>
    <row r="259" spans="1:5" x14ac:dyDescent="0.2">
      <c r="A259" s="139"/>
      <c r="B259" s="140"/>
      <c r="C259" s="141"/>
      <c r="D259" s="141"/>
      <c r="E259" s="142"/>
    </row>
    <row r="260" spans="1:5" x14ac:dyDescent="0.2">
      <c r="A260" s="139"/>
      <c r="B260" s="140"/>
      <c r="C260" s="141"/>
      <c r="D260" s="141"/>
      <c r="E260" s="142"/>
    </row>
    <row r="261" spans="1:5" x14ac:dyDescent="0.2">
      <c r="A261" s="139"/>
      <c r="B261" s="140"/>
      <c r="C261" s="141"/>
      <c r="D261" s="141"/>
      <c r="E261" s="142"/>
    </row>
    <row r="262" spans="1:5" x14ac:dyDescent="0.2">
      <c r="A262" s="139"/>
      <c r="B262" s="140"/>
      <c r="C262" s="141"/>
      <c r="D262" s="141"/>
      <c r="E262" s="142"/>
    </row>
    <row r="263" spans="1:5" x14ac:dyDescent="0.2">
      <c r="A263" s="139"/>
      <c r="B263" s="140"/>
      <c r="C263" s="141"/>
      <c r="D263" s="141"/>
      <c r="E263" s="142"/>
    </row>
    <row r="264" spans="1:5" x14ac:dyDescent="0.2">
      <c r="A264" s="139"/>
      <c r="B264" s="140"/>
      <c r="C264" s="141"/>
      <c r="D264" s="141"/>
      <c r="E264" s="142"/>
    </row>
    <row r="265" spans="1:5" x14ac:dyDescent="0.2">
      <c r="A265" s="139"/>
      <c r="B265" s="140"/>
      <c r="C265" s="141"/>
      <c r="D265" s="141"/>
      <c r="E265" s="142"/>
    </row>
    <row r="266" spans="1:5" x14ac:dyDescent="0.2">
      <c r="A266" s="139"/>
      <c r="B266" s="140"/>
      <c r="C266" s="141"/>
      <c r="D266" s="141"/>
      <c r="E266" s="142"/>
    </row>
    <row r="267" spans="1:5" x14ac:dyDescent="0.2">
      <c r="A267" s="139"/>
      <c r="B267" s="140"/>
      <c r="C267" s="141"/>
      <c r="D267" s="141"/>
      <c r="E267" s="142"/>
    </row>
    <row r="268" spans="1:5" x14ac:dyDescent="0.2">
      <c r="A268" s="139"/>
      <c r="B268" s="140"/>
      <c r="C268" s="141"/>
      <c r="D268" s="141"/>
      <c r="E268" s="142"/>
    </row>
    <row r="269" spans="1:5" x14ac:dyDescent="0.2">
      <c r="A269" s="139"/>
      <c r="B269" s="140"/>
      <c r="C269" s="141"/>
      <c r="D269" s="141"/>
      <c r="E269" s="142"/>
    </row>
    <row r="270" spans="1:5" x14ac:dyDescent="0.2">
      <c r="A270" s="139"/>
      <c r="B270" s="140"/>
      <c r="C270" s="141"/>
      <c r="D270" s="141"/>
      <c r="E270" s="142"/>
    </row>
    <row r="271" spans="1:5" x14ac:dyDescent="0.2">
      <c r="A271" s="139"/>
      <c r="B271" s="140"/>
      <c r="C271" s="141"/>
      <c r="D271" s="141"/>
      <c r="E271" s="142"/>
    </row>
    <row r="272" spans="1:5" x14ac:dyDescent="0.2">
      <c r="A272" s="139"/>
      <c r="B272" s="140"/>
      <c r="C272" s="141"/>
      <c r="D272" s="141"/>
      <c r="E272" s="142"/>
    </row>
    <row r="273" spans="1:5" x14ac:dyDescent="0.2">
      <c r="A273" s="139"/>
      <c r="B273" s="140"/>
      <c r="C273" s="141"/>
      <c r="D273" s="141"/>
      <c r="E273" s="142"/>
    </row>
    <row r="274" spans="1:5" x14ac:dyDescent="0.2">
      <c r="A274" s="139"/>
      <c r="B274" s="140"/>
      <c r="C274" s="141"/>
      <c r="D274" s="141"/>
      <c r="E274" s="142"/>
    </row>
    <row r="275" spans="1:5" x14ac:dyDescent="0.2">
      <c r="A275" s="139"/>
      <c r="B275" s="140"/>
      <c r="C275" s="141"/>
      <c r="D275" s="141"/>
      <c r="E275" s="142"/>
    </row>
    <row r="276" spans="1:5" x14ac:dyDescent="0.2">
      <c r="A276" s="139"/>
      <c r="B276" s="140"/>
      <c r="C276" s="141"/>
      <c r="D276" s="141"/>
      <c r="E276" s="142"/>
    </row>
    <row r="277" spans="1:5" x14ac:dyDescent="0.2">
      <c r="A277" s="139"/>
      <c r="B277" s="140"/>
      <c r="C277" s="141"/>
      <c r="D277" s="141"/>
      <c r="E277" s="142"/>
    </row>
    <row r="278" spans="1:5" x14ac:dyDescent="0.2">
      <c r="A278" s="139"/>
      <c r="B278" s="140"/>
      <c r="C278" s="141"/>
      <c r="D278" s="141"/>
      <c r="E278" s="142"/>
    </row>
    <row r="279" spans="1:5" x14ac:dyDescent="0.2">
      <c r="A279" s="139"/>
      <c r="B279" s="140"/>
      <c r="C279" s="141"/>
      <c r="D279" s="141"/>
      <c r="E279" s="142"/>
    </row>
    <row r="280" spans="1:5" x14ac:dyDescent="0.2">
      <c r="A280" s="139"/>
      <c r="B280" s="140"/>
      <c r="C280" s="141"/>
      <c r="D280" s="141"/>
      <c r="E280" s="142"/>
    </row>
    <row r="281" spans="1:5" x14ac:dyDescent="0.2">
      <c r="A281" s="139"/>
      <c r="B281" s="140"/>
      <c r="C281" s="141"/>
      <c r="D281" s="141"/>
      <c r="E281" s="142"/>
    </row>
    <row r="282" spans="1:5" x14ac:dyDescent="0.2">
      <c r="A282" s="139"/>
      <c r="B282" s="140"/>
      <c r="C282" s="141"/>
      <c r="D282" s="141"/>
      <c r="E282" s="142"/>
    </row>
    <row r="283" spans="1:5" x14ac:dyDescent="0.2">
      <c r="A283" s="139"/>
      <c r="B283" s="140"/>
      <c r="C283" s="141"/>
      <c r="D283" s="141"/>
      <c r="E283" s="142"/>
    </row>
    <row r="284" spans="1:5" x14ac:dyDescent="0.2">
      <c r="A284" s="139"/>
      <c r="B284" s="140"/>
      <c r="C284" s="141"/>
      <c r="D284" s="141"/>
      <c r="E284" s="142"/>
    </row>
    <row r="285" spans="1:5" x14ac:dyDescent="0.2">
      <c r="A285" s="139"/>
      <c r="B285" s="140"/>
      <c r="C285" s="141"/>
      <c r="D285" s="141"/>
      <c r="E285" s="142"/>
    </row>
    <row r="286" spans="1:5" x14ac:dyDescent="0.2">
      <c r="A286" s="139"/>
      <c r="B286" s="140"/>
      <c r="C286" s="141"/>
      <c r="D286" s="141"/>
      <c r="E286" s="142"/>
    </row>
    <row r="287" spans="1:5" x14ac:dyDescent="0.2">
      <c r="A287" s="139"/>
      <c r="B287" s="140"/>
      <c r="C287" s="141"/>
      <c r="D287" s="141"/>
      <c r="E287" s="142"/>
    </row>
    <row r="288" spans="1:5" x14ac:dyDescent="0.2">
      <c r="A288" s="139"/>
      <c r="B288" s="140"/>
      <c r="C288" s="141"/>
      <c r="D288" s="141"/>
      <c r="E288" s="142"/>
    </row>
    <row r="289" spans="1:5" x14ac:dyDescent="0.2">
      <c r="A289" s="139"/>
      <c r="B289" s="140"/>
      <c r="C289" s="141"/>
      <c r="D289" s="141"/>
      <c r="E289" s="142"/>
    </row>
    <row r="290" spans="1:5" x14ac:dyDescent="0.2">
      <c r="A290" s="139"/>
      <c r="B290" s="140"/>
      <c r="C290" s="141"/>
      <c r="D290" s="141"/>
      <c r="E290" s="142"/>
    </row>
    <row r="291" spans="1:5" x14ac:dyDescent="0.2">
      <c r="A291" s="139"/>
      <c r="B291" s="140"/>
      <c r="C291" s="141"/>
      <c r="D291" s="141"/>
      <c r="E291" s="142"/>
    </row>
    <row r="292" spans="1:5" x14ac:dyDescent="0.2">
      <c r="A292" s="139"/>
      <c r="B292" s="140"/>
      <c r="C292" s="141"/>
      <c r="D292" s="141"/>
      <c r="E292" s="142"/>
    </row>
    <row r="293" spans="1:5" x14ac:dyDescent="0.2">
      <c r="A293" s="139"/>
      <c r="B293" s="140"/>
      <c r="C293" s="141"/>
      <c r="D293" s="141"/>
      <c r="E293" s="142"/>
    </row>
    <row r="294" spans="1:5" x14ac:dyDescent="0.2">
      <c r="A294" s="139"/>
      <c r="B294" s="140"/>
      <c r="C294" s="141"/>
      <c r="D294" s="141"/>
      <c r="E294" s="142"/>
    </row>
    <row r="295" spans="1:5" x14ac:dyDescent="0.2">
      <c r="A295" s="139"/>
      <c r="B295" s="140"/>
      <c r="C295" s="141"/>
      <c r="D295" s="141"/>
      <c r="E295" s="142"/>
    </row>
    <row r="296" spans="1:5" x14ac:dyDescent="0.2">
      <c r="A296" s="139"/>
      <c r="B296" s="140"/>
      <c r="C296" s="141"/>
      <c r="D296" s="141"/>
      <c r="E296" s="142"/>
    </row>
    <row r="297" spans="1:5" x14ac:dyDescent="0.2">
      <c r="A297" s="139"/>
      <c r="B297" s="140"/>
      <c r="C297" s="141"/>
      <c r="D297" s="141"/>
      <c r="E297" s="142"/>
    </row>
    <row r="298" spans="1:5" x14ac:dyDescent="0.2">
      <c r="A298" s="139"/>
      <c r="B298" s="140"/>
      <c r="C298" s="141"/>
      <c r="D298" s="141"/>
      <c r="E298" s="142"/>
    </row>
    <row r="299" spans="1:5" x14ac:dyDescent="0.2">
      <c r="A299" s="139"/>
      <c r="B299" s="140"/>
      <c r="C299" s="141"/>
      <c r="D299" s="141"/>
      <c r="E299" s="142"/>
    </row>
    <row r="300" spans="1:5" x14ac:dyDescent="0.2">
      <c r="A300" s="139"/>
      <c r="B300" s="140"/>
      <c r="C300" s="141"/>
      <c r="D300" s="141"/>
      <c r="E300" s="142"/>
    </row>
    <row r="301" spans="1:5" x14ac:dyDescent="0.2">
      <c r="A301" s="139"/>
      <c r="B301" s="140"/>
      <c r="C301" s="141"/>
      <c r="D301" s="141"/>
      <c r="E301" s="142"/>
    </row>
    <row r="302" spans="1:5" x14ac:dyDescent="0.2">
      <c r="A302" s="139"/>
      <c r="B302" s="140"/>
      <c r="C302" s="141"/>
      <c r="D302" s="141"/>
      <c r="E302" s="142"/>
    </row>
    <row r="303" spans="1:5" x14ac:dyDescent="0.2">
      <c r="A303" s="139"/>
      <c r="B303" s="140"/>
      <c r="C303" s="141"/>
      <c r="D303" s="141"/>
      <c r="E303" s="142"/>
    </row>
    <row r="304" spans="1:5" x14ac:dyDescent="0.2">
      <c r="A304" s="139"/>
      <c r="B304" s="140"/>
      <c r="C304" s="141"/>
      <c r="D304" s="141"/>
      <c r="E304" s="142"/>
    </row>
    <row r="305" spans="1:5" x14ac:dyDescent="0.2">
      <c r="A305" s="139"/>
      <c r="B305" s="140"/>
      <c r="C305" s="141"/>
      <c r="D305" s="141"/>
      <c r="E305" s="142"/>
    </row>
    <row r="306" spans="1:5" x14ac:dyDescent="0.2">
      <c r="A306" s="139"/>
      <c r="B306" s="140"/>
      <c r="C306" s="141"/>
      <c r="D306" s="141"/>
      <c r="E306" s="142"/>
    </row>
    <row r="307" spans="1:5" x14ac:dyDescent="0.2">
      <c r="A307" s="139"/>
      <c r="B307" s="140"/>
      <c r="C307" s="141"/>
      <c r="D307" s="141"/>
      <c r="E307" s="142"/>
    </row>
    <row r="308" spans="1:5" x14ac:dyDescent="0.2">
      <c r="A308" s="139"/>
      <c r="B308" s="140"/>
      <c r="C308" s="141"/>
      <c r="D308" s="141"/>
      <c r="E308" s="142"/>
    </row>
    <row r="309" spans="1:5" x14ac:dyDescent="0.2">
      <c r="A309" s="139"/>
      <c r="B309" s="140"/>
      <c r="C309" s="141"/>
      <c r="D309" s="141"/>
      <c r="E309" s="142"/>
    </row>
    <row r="310" spans="1:5" x14ac:dyDescent="0.2">
      <c r="A310" s="139"/>
      <c r="B310" s="140"/>
      <c r="C310" s="141"/>
      <c r="D310" s="141"/>
      <c r="E310" s="142"/>
    </row>
    <row r="311" spans="1:5" x14ac:dyDescent="0.2">
      <c r="A311" s="139"/>
      <c r="B311" s="140"/>
      <c r="C311" s="141"/>
      <c r="D311" s="141"/>
      <c r="E311" s="142"/>
    </row>
    <row r="312" spans="1:5" x14ac:dyDescent="0.2">
      <c r="A312" s="139"/>
      <c r="B312" s="140"/>
      <c r="C312" s="141"/>
      <c r="D312" s="141"/>
      <c r="E312" s="142"/>
    </row>
    <row r="313" spans="1:5" x14ac:dyDescent="0.2">
      <c r="A313" s="139"/>
      <c r="B313" s="140"/>
      <c r="C313" s="141"/>
      <c r="D313" s="141"/>
      <c r="E313" s="142"/>
    </row>
    <row r="314" spans="1:5" x14ac:dyDescent="0.2">
      <c r="A314" s="139"/>
      <c r="B314" s="140"/>
      <c r="C314" s="141"/>
      <c r="D314" s="141"/>
      <c r="E314" s="142"/>
    </row>
    <row r="315" spans="1:5" x14ac:dyDescent="0.2">
      <c r="A315" s="139"/>
      <c r="B315" s="140"/>
      <c r="C315" s="141"/>
      <c r="D315" s="141"/>
      <c r="E315" s="142"/>
    </row>
    <row r="316" spans="1:5" x14ac:dyDescent="0.2">
      <c r="A316" s="139"/>
      <c r="B316" s="140"/>
      <c r="C316" s="141"/>
      <c r="D316" s="141"/>
      <c r="E316" s="142"/>
    </row>
    <row r="317" spans="1:5" x14ac:dyDescent="0.2">
      <c r="A317" s="139"/>
      <c r="B317" s="140"/>
      <c r="C317" s="141"/>
      <c r="D317" s="141"/>
      <c r="E317" s="142"/>
    </row>
    <row r="318" spans="1:5" x14ac:dyDescent="0.2">
      <c r="A318" s="139"/>
      <c r="B318" s="140"/>
      <c r="C318" s="141"/>
      <c r="D318" s="141"/>
      <c r="E318" s="142"/>
    </row>
    <row r="319" spans="1:5" x14ac:dyDescent="0.2">
      <c r="A319" s="139"/>
      <c r="B319" s="140"/>
      <c r="C319" s="141"/>
      <c r="D319" s="141"/>
      <c r="E319" s="142"/>
    </row>
    <row r="320" spans="1:5" x14ac:dyDescent="0.2">
      <c r="A320" s="139"/>
      <c r="B320" s="140"/>
      <c r="C320" s="141"/>
      <c r="D320" s="141"/>
      <c r="E320" s="142"/>
    </row>
    <row r="321" spans="1:5" x14ac:dyDescent="0.2">
      <c r="A321" s="139"/>
      <c r="B321" s="140"/>
      <c r="C321" s="141"/>
      <c r="D321" s="141"/>
      <c r="E321" s="142"/>
    </row>
    <row r="322" spans="1:5" x14ac:dyDescent="0.2">
      <c r="A322" s="139"/>
      <c r="B322" s="140"/>
      <c r="C322" s="141"/>
      <c r="D322" s="141"/>
      <c r="E322" s="142"/>
    </row>
    <row r="323" spans="1:5" x14ac:dyDescent="0.2">
      <c r="A323" s="139"/>
      <c r="B323" s="140"/>
      <c r="C323" s="141"/>
      <c r="D323" s="141"/>
      <c r="E323" s="142"/>
    </row>
    <row r="324" spans="1:5" x14ac:dyDescent="0.2">
      <c r="A324" s="139"/>
      <c r="B324" s="140"/>
      <c r="C324" s="141"/>
      <c r="D324" s="141"/>
      <c r="E324" s="142"/>
    </row>
    <row r="325" spans="1:5" x14ac:dyDescent="0.2">
      <c r="A325" s="139"/>
      <c r="B325" s="140"/>
      <c r="C325" s="141"/>
      <c r="D325" s="141"/>
      <c r="E325" s="142"/>
    </row>
    <row r="326" spans="1:5" x14ac:dyDescent="0.2">
      <c r="A326" s="139"/>
      <c r="B326" s="140"/>
      <c r="C326" s="141"/>
      <c r="D326" s="141"/>
      <c r="E326" s="142"/>
    </row>
    <row r="327" spans="1:5" x14ac:dyDescent="0.2">
      <c r="A327" s="139"/>
      <c r="B327" s="140"/>
      <c r="C327" s="141"/>
      <c r="D327" s="141"/>
      <c r="E327" s="142"/>
    </row>
    <row r="328" spans="1:5" x14ac:dyDescent="0.2">
      <c r="A328" s="139"/>
      <c r="B328" s="140"/>
      <c r="C328" s="141"/>
      <c r="D328" s="141"/>
      <c r="E328" s="142"/>
    </row>
    <row r="329" spans="1:5" x14ac:dyDescent="0.2">
      <c r="A329" s="139"/>
      <c r="B329" s="140"/>
      <c r="C329" s="141"/>
      <c r="D329" s="141"/>
      <c r="E329" s="142"/>
    </row>
    <row r="330" spans="1:5" x14ac:dyDescent="0.2">
      <c r="A330" s="139"/>
      <c r="B330" s="140"/>
      <c r="C330" s="141"/>
      <c r="D330" s="141"/>
      <c r="E330" s="142"/>
    </row>
    <row r="331" spans="1:5" x14ac:dyDescent="0.2">
      <c r="A331" s="139"/>
      <c r="B331" s="140"/>
      <c r="C331" s="141"/>
      <c r="D331" s="141"/>
      <c r="E331" s="142"/>
    </row>
    <row r="332" spans="1:5" x14ac:dyDescent="0.2">
      <c r="A332" s="139"/>
      <c r="B332" s="140"/>
      <c r="C332" s="141"/>
      <c r="D332" s="141"/>
      <c r="E332" s="142"/>
    </row>
    <row r="333" spans="1:5" x14ac:dyDescent="0.2">
      <c r="A333" s="139"/>
      <c r="B333" s="140"/>
      <c r="C333" s="141"/>
      <c r="D333" s="141"/>
      <c r="E333" s="142"/>
    </row>
    <row r="334" spans="1:5" x14ac:dyDescent="0.2">
      <c r="A334" s="139"/>
      <c r="B334" s="140"/>
      <c r="C334" s="141"/>
      <c r="D334" s="141"/>
      <c r="E334" s="142"/>
    </row>
    <row r="335" spans="1:5" x14ac:dyDescent="0.2">
      <c r="A335" s="139"/>
      <c r="B335" s="140"/>
      <c r="C335" s="141"/>
      <c r="D335" s="141"/>
      <c r="E335" s="142"/>
    </row>
    <row r="336" spans="1:5" x14ac:dyDescent="0.2">
      <c r="A336" s="139"/>
      <c r="B336" s="140"/>
      <c r="C336" s="141"/>
      <c r="D336" s="141"/>
      <c r="E336" s="142"/>
    </row>
    <row r="337" spans="1:5" x14ac:dyDescent="0.2">
      <c r="A337" s="139"/>
      <c r="B337" s="140"/>
      <c r="C337" s="141"/>
      <c r="D337" s="141"/>
      <c r="E337" s="142"/>
    </row>
    <row r="338" spans="1:5" x14ac:dyDescent="0.2">
      <c r="A338" s="139"/>
      <c r="B338" s="140"/>
      <c r="C338" s="141"/>
      <c r="D338" s="141"/>
      <c r="E338" s="142"/>
    </row>
    <row r="339" spans="1:5" x14ac:dyDescent="0.2">
      <c r="A339" s="139"/>
      <c r="B339" s="140"/>
      <c r="C339" s="141"/>
      <c r="D339" s="141"/>
      <c r="E339" s="142"/>
    </row>
    <row r="340" spans="1:5" x14ac:dyDescent="0.2">
      <c r="A340" s="139"/>
      <c r="B340" s="140"/>
      <c r="C340" s="141"/>
      <c r="D340" s="141"/>
      <c r="E340" s="142"/>
    </row>
    <row r="341" spans="1:5" x14ac:dyDescent="0.2">
      <c r="A341" s="139"/>
      <c r="B341" s="140"/>
      <c r="C341" s="141"/>
      <c r="D341" s="141"/>
      <c r="E341" s="142"/>
    </row>
    <row r="342" spans="1:5" x14ac:dyDescent="0.2">
      <c r="A342" s="139"/>
      <c r="B342" s="140"/>
      <c r="C342" s="141"/>
      <c r="D342" s="141"/>
      <c r="E342" s="142"/>
    </row>
    <row r="343" spans="1:5" x14ac:dyDescent="0.2">
      <c r="A343" s="139"/>
      <c r="B343" s="140"/>
      <c r="C343" s="141"/>
      <c r="D343" s="141"/>
      <c r="E343" s="142"/>
    </row>
    <row r="344" spans="1:5" x14ac:dyDescent="0.2">
      <c r="A344" s="139"/>
      <c r="B344" s="140"/>
      <c r="C344" s="141"/>
      <c r="D344" s="141"/>
      <c r="E344" s="142"/>
    </row>
    <row r="345" spans="1:5" x14ac:dyDescent="0.2">
      <c r="A345" s="139"/>
      <c r="B345" s="140"/>
      <c r="C345" s="141"/>
      <c r="D345" s="141"/>
      <c r="E345" s="142"/>
    </row>
    <row r="346" spans="1:5" x14ac:dyDescent="0.2">
      <c r="A346" s="139"/>
      <c r="B346" s="140"/>
      <c r="C346" s="141"/>
      <c r="D346" s="141"/>
      <c r="E346" s="142"/>
    </row>
    <row r="347" spans="1:5" x14ac:dyDescent="0.2">
      <c r="A347" s="139"/>
      <c r="B347" s="140"/>
      <c r="C347" s="141"/>
      <c r="D347" s="141"/>
      <c r="E347" s="142"/>
    </row>
    <row r="348" spans="1:5" x14ac:dyDescent="0.2">
      <c r="A348" s="139"/>
      <c r="B348" s="140"/>
      <c r="C348" s="141"/>
      <c r="D348" s="141"/>
      <c r="E348" s="142"/>
    </row>
    <row r="349" spans="1:5" x14ac:dyDescent="0.2">
      <c r="A349" s="139"/>
      <c r="B349" s="140"/>
      <c r="C349" s="141"/>
      <c r="D349" s="141"/>
      <c r="E349" s="142"/>
    </row>
    <row r="350" spans="1:5" x14ac:dyDescent="0.2">
      <c r="A350" s="139"/>
      <c r="B350" s="140"/>
      <c r="C350" s="141"/>
      <c r="D350" s="141"/>
      <c r="E350" s="142"/>
    </row>
    <row r="351" spans="1:5" x14ac:dyDescent="0.2">
      <c r="A351" s="139"/>
      <c r="B351" s="140"/>
      <c r="C351" s="141"/>
      <c r="D351" s="141"/>
      <c r="E351" s="142"/>
    </row>
    <row r="352" spans="1:5" x14ac:dyDescent="0.2">
      <c r="A352" s="139"/>
      <c r="B352" s="140"/>
      <c r="C352" s="141"/>
      <c r="D352" s="141"/>
      <c r="E352" s="142"/>
    </row>
    <row r="353" spans="1:5" x14ac:dyDescent="0.2">
      <c r="A353" s="139"/>
      <c r="B353" s="140"/>
      <c r="C353" s="141"/>
      <c r="D353" s="141"/>
      <c r="E353" s="142"/>
    </row>
    <row r="354" spans="1:5" x14ac:dyDescent="0.2">
      <c r="A354" s="139"/>
      <c r="B354" s="140"/>
      <c r="C354" s="141"/>
      <c r="D354" s="141"/>
      <c r="E354" s="142"/>
    </row>
    <row r="355" spans="1:5" x14ac:dyDescent="0.2">
      <c r="A355" s="139"/>
      <c r="B355" s="140"/>
      <c r="C355" s="141"/>
      <c r="D355" s="141"/>
      <c r="E355" s="142"/>
    </row>
    <row r="356" spans="1:5" x14ac:dyDescent="0.2">
      <c r="A356" s="139"/>
      <c r="B356" s="140"/>
      <c r="C356" s="141"/>
      <c r="D356" s="141"/>
      <c r="E356" s="142"/>
    </row>
    <row r="357" spans="1:5" x14ac:dyDescent="0.2">
      <c r="A357" s="139"/>
      <c r="B357" s="140"/>
      <c r="C357" s="141"/>
      <c r="D357" s="141"/>
      <c r="E357" s="142"/>
    </row>
    <row r="358" spans="1:5" x14ac:dyDescent="0.2">
      <c r="A358" s="139"/>
      <c r="B358" s="140"/>
      <c r="C358" s="141"/>
      <c r="D358" s="141"/>
      <c r="E358" s="142"/>
    </row>
    <row r="359" spans="1:5" x14ac:dyDescent="0.2">
      <c r="A359" s="139"/>
      <c r="B359" s="140"/>
      <c r="C359" s="141"/>
      <c r="D359" s="141"/>
      <c r="E359" s="142"/>
    </row>
    <row r="360" spans="1:5" x14ac:dyDescent="0.2">
      <c r="A360" s="139"/>
      <c r="B360" s="140"/>
      <c r="C360" s="141"/>
      <c r="D360" s="141"/>
      <c r="E360" s="142"/>
    </row>
    <row r="361" spans="1:5" x14ac:dyDescent="0.2">
      <c r="A361" s="139"/>
      <c r="B361" s="140"/>
      <c r="C361" s="141"/>
      <c r="D361" s="141"/>
      <c r="E361" s="142"/>
    </row>
    <row r="362" spans="1:5" x14ac:dyDescent="0.2">
      <c r="A362" s="139"/>
      <c r="B362" s="140"/>
      <c r="C362" s="141"/>
      <c r="D362" s="141"/>
      <c r="E362" s="142"/>
    </row>
    <row r="363" spans="1:5" x14ac:dyDescent="0.2">
      <c r="A363" s="139"/>
      <c r="B363" s="140"/>
      <c r="C363" s="141"/>
      <c r="D363" s="141"/>
      <c r="E363" s="142"/>
    </row>
    <row r="364" spans="1:5" x14ac:dyDescent="0.2">
      <c r="A364" s="139"/>
      <c r="B364" s="140"/>
      <c r="C364" s="141"/>
      <c r="D364" s="141"/>
      <c r="E364" s="142"/>
    </row>
    <row r="365" spans="1:5" x14ac:dyDescent="0.2">
      <c r="A365" s="139"/>
      <c r="B365" s="140"/>
      <c r="C365" s="141"/>
      <c r="D365" s="141"/>
      <c r="E365" s="142"/>
    </row>
    <row r="366" spans="1:5" x14ac:dyDescent="0.2">
      <c r="A366" s="139"/>
      <c r="B366" s="140"/>
      <c r="C366" s="141"/>
      <c r="D366" s="141"/>
      <c r="E366" s="142"/>
    </row>
    <row r="367" spans="1:5" x14ac:dyDescent="0.2">
      <c r="A367" s="139"/>
      <c r="B367" s="140"/>
      <c r="C367" s="141"/>
      <c r="D367" s="141"/>
      <c r="E367" s="142"/>
    </row>
    <row r="368" spans="1:5" x14ac:dyDescent="0.2">
      <c r="A368" s="139"/>
      <c r="B368" s="140"/>
      <c r="C368" s="141"/>
      <c r="D368" s="141"/>
      <c r="E368" s="142"/>
    </row>
    <row r="369" spans="1:5" x14ac:dyDescent="0.2">
      <c r="A369" s="139"/>
      <c r="B369" s="140"/>
      <c r="C369" s="141"/>
      <c r="D369" s="141"/>
      <c r="E369" s="142"/>
    </row>
    <row r="370" spans="1:5" x14ac:dyDescent="0.2">
      <c r="A370" s="139"/>
      <c r="B370" s="140"/>
      <c r="C370" s="141"/>
      <c r="D370" s="141"/>
      <c r="E370" s="142"/>
    </row>
    <row r="371" spans="1:5" x14ac:dyDescent="0.2">
      <c r="A371" s="139"/>
      <c r="B371" s="140"/>
      <c r="C371" s="141"/>
      <c r="D371" s="141"/>
      <c r="E371" s="142"/>
    </row>
    <row r="372" spans="1:5" x14ac:dyDescent="0.2">
      <c r="A372" s="139"/>
      <c r="B372" s="140"/>
      <c r="C372" s="141"/>
      <c r="D372" s="141"/>
      <c r="E372" s="142"/>
    </row>
    <row r="373" spans="1:5" x14ac:dyDescent="0.2">
      <c r="A373" s="139"/>
      <c r="B373" s="140"/>
      <c r="C373" s="141"/>
      <c r="D373" s="141"/>
      <c r="E373" s="142"/>
    </row>
    <row r="374" spans="1:5" x14ac:dyDescent="0.2">
      <c r="A374" s="139"/>
      <c r="B374" s="140"/>
      <c r="C374" s="141"/>
      <c r="D374" s="141"/>
      <c r="E374" s="142"/>
    </row>
    <row r="375" spans="1:5" x14ac:dyDescent="0.2">
      <c r="A375" s="139"/>
      <c r="B375" s="140"/>
      <c r="C375" s="141"/>
      <c r="D375" s="141"/>
      <c r="E375" s="142"/>
    </row>
    <row r="376" spans="1:5" x14ac:dyDescent="0.2">
      <c r="A376" s="139"/>
      <c r="B376" s="140"/>
      <c r="C376" s="141"/>
      <c r="D376" s="141"/>
      <c r="E376" s="142"/>
    </row>
    <row r="377" spans="1:5" x14ac:dyDescent="0.2">
      <c r="A377" s="139"/>
      <c r="B377" s="140"/>
      <c r="C377" s="141"/>
      <c r="D377" s="141"/>
      <c r="E377" s="142"/>
    </row>
    <row r="378" spans="1:5" x14ac:dyDescent="0.2">
      <c r="A378" s="139"/>
      <c r="B378" s="140"/>
      <c r="C378" s="141"/>
      <c r="D378" s="141"/>
      <c r="E378" s="142"/>
    </row>
    <row r="379" spans="1:5" x14ac:dyDescent="0.2">
      <c r="A379" s="139"/>
      <c r="B379" s="140"/>
      <c r="C379" s="141"/>
      <c r="D379" s="141"/>
      <c r="E379" s="142"/>
    </row>
    <row r="380" spans="1:5" x14ac:dyDescent="0.2">
      <c r="A380" s="139"/>
      <c r="B380" s="140"/>
      <c r="C380" s="141"/>
      <c r="D380" s="141"/>
      <c r="E380" s="142"/>
    </row>
    <row r="381" spans="1:5" x14ac:dyDescent="0.2">
      <c r="A381" s="139"/>
      <c r="B381" s="140"/>
      <c r="C381" s="141"/>
      <c r="D381" s="141"/>
      <c r="E381" s="142"/>
    </row>
    <row r="382" spans="1:5" x14ac:dyDescent="0.2">
      <c r="A382" s="139"/>
      <c r="B382" s="140"/>
      <c r="C382" s="141"/>
      <c r="D382" s="141"/>
      <c r="E382" s="142"/>
    </row>
    <row r="383" spans="1:5" x14ac:dyDescent="0.2">
      <c r="A383" s="139"/>
      <c r="B383" s="140"/>
      <c r="C383" s="141"/>
      <c r="D383" s="141"/>
      <c r="E383" s="142"/>
    </row>
    <row r="384" spans="1:5" x14ac:dyDescent="0.2">
      <c r="A384" s="139"/>
      <c r="B384" s="140"/>
      <c r="C384" s="141"/>
      <c r="D384" s="141"/>
      <c r="E384" s="142"/>
    </row>
    <row r="385" spans="1:5" x14ac:dyDescent="0.2">
      <c r="A385" s="139"/>
      <c r="B385" s="140"/>
      <c r="C385" s="141"/>
      <c r="D385" s="141"/>
      <c r="E385" s="142"/>
    </row>
    <row r="386" spans="1:5" x14ac:dyDescent="0.2">
      <c r="A386" s="139"/>
      <c r="B386" s="140"/>
      <c r="C386" s="141"/>
      <c r="D386" s="141"/>
      <c r="E386" s="142"/>
    </row>
    <row r="387" spans="1:5" x14ac:dyDescent="0.2">
      <c r="A387" s="139"/>
      <c r="B387" s="140"/>
      <c r="C387" s="141"/>
      <c r="D387" s="141"/>
      <c r="E387" s="142"/>
    </row>
    <row r="388" spans="1:5" x14ac:dyDescent="0.2">
      <c r="A388" s="139"/>
      <c r="B388" s="140"/>
      <c r="C388" s="141"/>
      <c r="D388" s="141"/>
      <c r="E388" s="142"/>
    </row>
    <row r="389" spans="1:5" x14ac:dyDescent="0.2">
      <c r="A389" s="139"/>
      <c r="B389" s="140"/>
      <c r="C389" s="141"/>
      <c r="D389" s="141"/>
      <c r="E389" s="142"/>
    </row>
    <row r="390" spans="1:5" x14ac:dyDescent="0.2">
      <c r="A390" s="139"/>
      <c r="B390" s="140"/>
      <c r="C390" s="141"/>
      <c r="D390" s="141"/>
      <c r="E390" s="142"/>
    </row>
    <row r="391" spans="1:5" x14ac:dyDescent="0.2">
      <c r="A391" s="139"/>
      <c r="B391" s="140"/>
      <c r="C391" s="141"/>
      <c r="D391" s="141"/>
      <c r="E391" s="142"/>
    </row>
    <row r="392" spans="1:5" x14ac:dyDescent="0.2">
      <c r="A392" s="139"/>
      <c r="B392" s="140"/>
      <c r="C392" s="141"/>
      <c r="D392" s="141"/>
      <c r="E392" s="142"/>
    </row>
    <row r="393" spans="1:5" x14ac:dyDescent="0.2">
      <c r="A393" s="139"/>
      <c r="B393" s="140"/>
      <c r="C393" s="141"/>
      <c r="D393" s="141"/>
      <c r="E393" s="142"/>
    </row>
    <row r="394" spans="1:5" x14ac:dyDescent="0.2">
      <c r="A394" s="139"/>
      <c r="B394" s="140"/>
      <c r="C394" s="141"/>
      <c r="D394" s="141"/>
      <c r="E394" s="142"/>
    </row>
    <row r="395" spans="1:5" x14ac:dyDescent="0.2">
      <c r="A395" s="139"/>
      <c r="B395" s="140"/>
      <c r="C395" s="141"/>
      <c r="D395" s="141"/>
      <c r="E395" s="142"/>
    </row>
    <row r="396" spans="1:5" x14ac:dyDescent="0.2">
      <c r="A396" s="139"/>
      <c r="B396" s="140"/>
      <c r="C396" s="141"/>
      <c r="D396" s="141"/>
      <c r="E396" s="142"/>
    </row>
    <row r="397" spans="1:5" x14ac:dyDescent="0.2">
      <c r="A397" s="139"/>
      <c r="B397" s="140"/>
      <c r="C397" s="141"/>
      <c r="D397" s="141"/>
      <c r="E397" s="142"/>
    </row>
    <row r="398" spans="1:5" x14ac:dyDescent="0.2">
      <c r="A398" s="139"/>
      <c r="B398" s="140"/>
      <c r="C398" s="141"/>
      <c r="D398" s="141"/>
      <c r="E398" s="142"/>
    </row>
    <row r="399" spans="1:5" x14ac:dyDescent="0.2">
      <c r="A399" s="139"/>
      <c r="B399" s="140"/>
      <c r="C399" s="141"/>
      <c r="D399" s="141"/>
      <c r="E399" s="142"/>
    </row>
    <row r="400" spans="1:5" x14ac:dyDescent="0.2">
      <c r="A400" s="139"/>
      <c r="B400" s="140"/>
      <c r="C400" s="141"/>
      <c r="D400" s="141"/>
      <c r="E400" s="142"/>
    </row>
    <row r="401" spans="1:5" x14ac:dyDescent="0.2">
      <c r="A401" s="139"/>
      <c r="B401" s="140"/>
      <c r="C401" s="141"/>
      <c r="D401" s="141"/>
      <c r="E401" s="142"/>
    </row>
    <row r="402" spans="1:5" x14ac:dyDescent="0.2">
      <c r="A402" s="139"/>
      <c r="B402" s="140"/>
      <c r="C402" s="141"/>
      <c r="D402" s="141"/>
      <c r="E402" s="142"/>
    </row>
    <row r="403" spans="1:5" x14ac:dyDescent="0.2">
      <c r="A403" s="139"/>
      <c r="B403" s="140"/>
      <c r="C403" s="141"/>
      <c r="D403" s="141"/>
      <c r="E403" s="142"/>
    </row>
    <row r="404" spans="1:5" x14ac:dyDescent="0.2">
      <c r="A404" s="139"/>
      <c r="B404" s="140"/>
      <c r="C404" s="141"/>
      <c r="D404" s="141"/>
      <c r="E404" s="142"/>
    </row>
    <row r="405" spans="1:5" x14ac:dyDescent="0.2">
      <c r="A405" s="139"/>
      <c r="B405" s="140"/>
      <c r="C405" s="141"/>
      <c r="D405" s="141"/>
      <c r="E405" s="142"/>
    </row>
    <row r="406" spans="1:5" x14ac:dyDescent="0.2">
      <c r="A406" s="139"/>
      <c r="B406" s="140"/>
      <c r="C406" s="141"/>
      <c r="D406" s="141"/>
      <c r="E406" s="142"/>
    </row>
    <row r="407" spans="1:5" x14ac:dyDescent="0.2">
      <c r="A407" s="139"/>
      <c r="B407" s="140"/>
      <c r="C407" s="141"/>
      <c r="D407" s="141"/>
      <c r="E407" s="142"/>
    </row>
    <row r="408" spans="1:5" x14ac:dyDescent="0.2">
      <c r="A408" s="139"/>
      <c r="B408" s="140"/>
      <c r="C408" s="141"/>
      <c r="D408" s="141"/>
      <c r="E408" s="142"/>
    </row>
    <row r="409" spans="1:5" x14ac:dyDescent="0.2">
      <c r="A409" s="139"/>
      <c r="B409" s="140"/>
      <c r="C409" s="141"/>
      <c r="D409" s="141"/>
      <c r="E409" s="142"/>
    </row>
    <row r="410" spans="1:5" x14ac:dyDescent="0.2">
      <c r="A410" s="139"/>
      <c r="B410" s="140"/>
      <c r="C410" s="141"/>
      <c r="D410" s="141"/>
      <c r="E410" s="142"/>
    </row>
    <row r="411" spans="1:5" x14ac:dyDescent="0.2">
      <c r="A411" s="139"/>
      <c r="B411" s="140"/>
      <c r="C411" s="141"/>
      <c r="D411" s="141"/>
      <c r="E411" s="142"/>
    </row>
    <row r="412" spans="1:5" x14ac:dyDescent="0.2">
      <c r="A412" s="139"/>
      <c r="B412" s="140"/>
      <c r="C412" s="141"/>
      <c r="D412" s="141"/>
      <c r="E412" s="142"/>
    </row>
    <row r="413" spans="1:5" x14ac:dyDescent="0.2">
      <c r="A413" s="139"/>
      <c r="B413" s="140"/>
      <c r="C413" s="141"/>
      <c r="D413" s="141"/>
      <c r="E413" s="142"/>
    </row>
    <row r="414" spans="1:5" x14ac:dyDescent="0.2">
      <c r="A414" s="139"/>
      <c r="B414" s="140"/>
      <c r="C414" s="141"/>
      <c r="D414" s="141"/>
      <c r="E414" s="142"/>
    </row>
    <row r="415" spans="1:5" x14ac:dyDescent="0.2">
      <c r="A415" s="139"/>
      <c r="B415" s="140"/>
      <c r="C415" s="141"/>
      <c r="D415" s="141"/>
      <c r="E415" s="142"/>
    </row>
    <row r="416" spans="1:5" x14ac:dyDescent="0.2">
      <c r="A416" s="139"/>
      <c r="B416" s="140"/>
      <c r="C416" s="141"/>
      <c r="D416" s="141"/>
      <c r="E416" s="142"/>
    </row>
    <row r="417" spans="1:5" x14ac:dyDescent="0.2">
      <c r="A417" s="139"/>
      <c r="B417" s="140"/>
      <c r="C417" s="141"/>
      <c r="D417" s="141"/>
      <c r="E417" s="142"/>
    </row>
    <row r="418" spans="1:5" x14ac:dyDescent="0.2">
      <c r="A418" s="139"/>
      <c r="B418" s="140"/>
      <c r="C418" s="141"/>
      <c r="D418" s="141"/>
      <c r="E418" s="142"/>
    </row>
    <row r="419" spans="1:5" x14ac:dyDescent="0.2">
      <c r="A419" s="139"/>
      <c r="B419" s="140"/>
      <c r="C419" s="141"/>
      <c r="D419" s="141"/>
      <c r="E419" s="142"/>
    </row>
    <row r="420" spans="1:5" x14ac:dyDescent="0.2">
      <c r="A420" s="139"/>
      <c r="B420" s="140"/>
      <c r="C420" s="141"/>
      <c r="D420" s="141"/>
      <c r="E420" s="142"/>
    </row>
  </sheetData>
  <autoFilter ref="A3:E24"/>
  <mergeCells count="10">
    <mergeCell ref="B15:B16"/>
    <mergeCell ref="B17:B18"/>
    <mergeCell ref="B19:B20"/>
    <mergeCell ref="B21:B22"/>
    <mergeCell ref="A1:A2"/>
    <mergeCell ref="B1:B2"/>
    <mergeCell ref="C1:C2"/>
    <mergeCell ref="D1:E2"/>
    <mergeCell ref="B11:B12"/>
    <mergeCell ref="B13:B14"/>
  </mergeCells>
  <printOptions horizontalCentered="1"/>
  <pageMargins left="0.78740157480314965" right="0.6692913385826772" top="0.74803149606299213" bottom="0.39370078740157483" header="0.19685039370078741" footer="0.43307086614173229"/>
  <pageSetup paperSize="9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6</vt:i4>
      </vt:variant>
    </vt:vector>
  </HeadingPairs>
  <TitlesOfParts>
    <vt:vector size="9" baseType="lpstr">
      <vt:lpstr>PRZEDMIAT ROBÓT DR</vt:lpstr>
      <vt:lpstr>PR G</vt:lpstr>
      <vt:lpstr>pr T</vt:lpstr>
      <vt:lpstr>'PR G'!Obszar_wydruku</vt:lpstr>
      <vt:lpstr>'pr T'!Obszar_wydruku</vt:lpstr>
      <vt:lpstr>'PRZEDMIAT ROBÓT DR'!Obszar_wydruku</vt:lpstr>
      <vt:lpstr>'PR G'!Tytuły_wydruku</vt:lpstr>
      <vt:lpstr>'pr T'!Tytuły_wydruku</vt:lpstr>
      <vt:lpstr>'PRZEDMIAT ROBÓT DR'!Tytuły_wydruku</vt:lpstr>
    </vt:vector>
  </TitlesOfParts>
  <Company>IBV Bydgoszcz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korzeniewska</dc:creator>
  <cp:lastModifiedBy>Grzegorz</cp:lastModifiedBy>
  <cp:lastPrinted>2020-05-31T22:53:40Z</cp:lastPrinted>
  <dcterms:created xsi:type="dcterms:W3CDTF">2008-12-12T08:17:48Z</dcterms:created>
  <dcterms:modified xsi:type="dcterms:W3CDTF">2020-06-16T15:08:37Z</dcterms:modified>
</cp:coreProperties>
</file>