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355" activeTab="0"/>
  </bookViews>
  <sheets>
    <sheet name="zał_2_Przedsięwzięcia" sheetId="1" r:id="rId1"/>
  </sheets>
  <definedNames/>
  <calcPr fullCalcOnLoad="1"/>
</workbook>
</file>

<file path=xl/sharedStrings.xml><?xml version="1.0" encoding="utf-8"?>
<sst xmlns="http://schemas.openxmlformats.org/spreadsheetml/2006/main" count="301" uniqueCount="83">
  <si>
    <t>Lp.</t>
  </si>
  <si>
    <t>Wyszczególnienie</t>
  </si>
  <si>
    <t>1.</t>
  </si>
  <si>
    <t>2011 rok</t>
  </si>
  <si>
    <t>2012 rok</t>
  </si>
  <si>
    <t>2013 rok</t>
  </si>
  <si>
    <t>2014 rok</t>
  </si>
  <si>
    <t>2015 rok</t>
  </si>
  <si>
    <t>x</t>
  </si>
  <si>
    <t>1)</t>
  </si>
  <si>
    <t>2)</t>
  </si>
  <si>
    <t>3)</t>
  </si>
  <si>
    <t>1.1.</t>
  </si>
  <si>
    <t>1.2.</t>
  </si>
  <si>
    <t>- wydatki bieżące</t>
  </si>
  <si>
    <t xml:space="preserve">- wydatki majątkowe </t>
  </si>
  <si>
    <t xml:space="preserve">   z tego:</t>
  </si>
  <si>
    <t>a)</t>
  </si>
  <si>
    <t xml:space="preserve">  z tego:</t>
  </si>
  <si>
    <t>b)</t>
  </si>
  <si>
    <t>wieloletnie programy, projekty lub zadania związane z programami realizowanymi z udziałem środków, o których mowa w art.5 ust.1 pkt 2 i 3 - razem,  z tego:</t>
  </si>
  <si>
    <t>c)</t>
  </si>
  <si>
    <t>d)</t>
  </si>
  <si>
    <t>e)</t>
  </si>
  <si>
    <t>wieloletnie gwarancje i poręczenia udzielane przez j.s.t. - razem - wydatki bieżące, z tego:</t>
  </si>
  <si>
    <t>Jednostka odpowiedzialna lub koordynująca</t>
  </si>
  <si>
    <t>Okres realizacji (programu, zadania, umowy)</t>
  </si>
  <si>
    <t>Limity wydatków w poszczególnych latach</t>
  </si>
  <si>
    <t>Łączne nakłady finansowe</t>
  </si>
  <si>
    <t>od</t>
  </si>
  <si>
    <t>do</t>
  </si>
  <si>
    <t>Limit zobowiązań</t>
  </si>
  <si>
    <t>Wieloletnie programy, projekty lub zadania razem, z tego:</t>
  </si>
  <si>
    <t>Regionalny Program Operacyjny (RPO)</t>
  </si>
  <si>
    <t>Program Operacyjny Kapitał Ludzki</t>
  </si>
  <si>
    <t>- wydatki majątkowe</t>
  </si>
  <si>
    <t>wieloletnie umowy, których realizacja w roku budżetowym i w latach następnych jest niezbędna dla zapewnienia ciągłości działania j.s.t. i których płatności przypadają w okresie dłuższym niż rok - razem, z tego:</t>
  </si>
  <si>
    <t>2016 rok</t>
  </si>
  <si>
    <t>4)</t>
  </si>
  <si>
    <t>5)</t>
  </si>
  <si>
    <t>8)</t>
  </si>
  <si>
    <t>10)</t>
  </si>
  <si>
    <t>11)</t>
  </si>
  <si>
    <t>13)</t>
  </si>
  <si>
    <t>Koncepcja sieci wodno-kanalizacyjnej i kanałów teletechnicznych dla terenów nie objetych dotychczasowym opracowaniem</t>
  </si>
  <si>
    <t>Budowa chodnika przy drodze wojewódzkiej nr 244 wraz z poszerzeniem jezdni ulica Koronowska w Maksymilianowie</t>
  </si>
  <si>
    <t>Budowa ul Matejki w Niemczu I etap</t>
  </si>
  <si>
    <t>Przebudowa ul. Głównej w Maksymilianowie</t>
  </si>
  <si>
    <t>Wykup gruntów</t>
  </si>
  <si>
    <t>Rozbudowa szkoły podstawowej w Niemczu</t>
  </si>
  <si>
    <t>Rozbudowa budynku administracyjnego GZK w Żołędowie</t>
  </si>
  <si>
    <t>15)</t>
  </si>
  <si>
    <t>16)</t>
  </si>
  <si>
    <t>Budowa gimnazjum z basenem w Osielsku wraz z dojazdem do ul. Tuberozy</t>
  </si>
  <si>
    <t>Modernizacja kolektora ściekowego w Osielsku wzdłuż Szosy Gdańskiej</t>
  </si>
  <si>
    <t>Budowa ul. Słowackiego w Niemczu II etap</t>
  </si>
  <si>
    <t>Budowa drogi wraz z kanalizacją od ul. Zdroje w Bożenkowie do ul. Palmowej w Bydgoszczy</t>
  </si>
  <si>
    <t>Budowa dróg zbiorczych wspomagających wzdłuż planowanej drogi ekspresowej S5 w Osielsku tzn. Al.. Jana Pawła II wraz z ulicami przyległymi ( w tym Orla)</t>
  </si>
  <si>
    <t>Budowa sieci wodno kanalizacyjnej w ul. Tuberozy i przyległych w miejscowości Osielsko</t>
  </si>
  <si>
    <t>Budowa sieci wodno kanalizacyjnej w ul. Dworcowej i Kościelnej w Maksymilianowie</t>
  </si>
  <si>
    <t>Budowa sieci wodociagowej i kanalizacyjnej w miejscowości Bożenkowo</t>
  </si>
  <si>
    <t>Przebudowa ogrzewania w budynku mieszkalnym w Osielsku ul. Zatokowa</t>
  </si>
  <si>
    <t>Budowa kompleksu sportowego przy ul. Czesława Miłosza w Niemczu 2010-2013</t>
  </si>
  <si>
    <t>17)</t>
  </si>
  <si>
    <t>19)</t>
  </si>
  <si>
    <t>20)</t>
  </si>
  <si>
    <t>21)</t>
  </si>
  <si>
    <t>Przebudowa stadionu gminnego w Żołędowie</t>
  </si>
  <si>
    <t>Budowa stacji uzdatniania wody w Bożenkowie wraz z siecią wodociągową w ul. Deszczowej</t>
  </si>
  <si>
    <t>PRZEDSIĘWZIĘCIA REALIZOWANE W LATACH 2011 - 2016</t>
  </si>
  <si>
    <t>załącznik nr 2 do uchwały Rady Gminy Osielsko Nr…… z dnia ……  w sprawie wieloletniej prognozy finansowej Gminy Osielsko</t>
  </si>
  <si>
    <t>Budowa sieci wodno kanalizacyjnej w Osielsku i w rejonie ul Poprzecznej oraz w Maksymilianowie ul Letnia, krótkie odcinki sieci, przyłacza</t>
  </si>
  <si>
    <t>12)</t>
  </si>
  <si>
    <t>18)</t>
  </si>
  <si>
    <t>6)</t>
  </si>
  <si>
    <t>7)</t>
  </si>
  <si>
    <t>9)</t>
  </si>
  <si>
    <t>wieloletnie programy, projekty lub zadania związane z umowami partnerstwa publiczno-prywatnego</t>
  </si>
  <si>
    <t>wieloletnie pozostałe programy, projekty lub zadania  - razem ,z tego:</t>
  </si>
  <si>
    <t>Budowa sieci wodno kanalizacyjnej w Osielsku w rejonie ul Grzybowa, Marsowa, Ametystowa, Rubinowa,Opalowa, Agatowa, Kąty - I etap</t>
  </si>
  <si>
    <t>14)</t>
  </si>
  <si>
    <t>22)</t>
  </si>
  <si>
    <t>Rozbudowa budynku Urzędu Gminy Osielsko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</si>
</sst>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9"/>
      <color indexed="8"/>
      <name val="Czcionka tekstu podstawowego"/>
      <family val="2"/>
    </font>
    <font>
      <b/>
      <sz val="12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2"/>
      <color indexed="8"/>
      <name val="Czcionka tekstu podstawowego"/>
      <family val="0"/>
    </font>
    <font>
      <b/>
      <sz val="12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vertical="center" wrapText="1"/>
      <protection locked="0"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vertical="center" wrapText="1"/>
    </xf>
    <xf numFmtId="3" fontId="5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quotePrefix="1">
      <alignment vertical="center" wrapText="1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right" vertical="center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 quotePrefix="1">
      <alignment vertical="center" wrapText="1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quotePrefix="1">
      <alignment vertical="center" wrapText="1"/>
    </xf>
    <xf numFmtId="0" fontId="5" fillId="0" borderId="16" xfId="0" applyFont="1" applyBorder="1" applyAlignment="1" quotePrefix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view="pageBreakPreview" zoomScaleSheetLayoutView="100" workbookViewId="0" topLeftCell="A16">
      <selection activeCell="A1" sqref="A1:O1"/>
    </sheetView>
  </sheetViews>
  <sheetFormatPr defaultColWidth="8.796875" defaultRowHeight="14.25"/>
  <cols>
    <col min="1" max="1" width="4.19921875" style="0" customWidth="1"/>
    <col min="2" max="2" width="5" style="0" customWidth="1"/>
    <col min="3" max="3" width="4.19921875" style="0" customWidth="1"/>
    <col min="4" max="4" width="42.59765625" style="0" customWidth="1"/>
    <col min="5" max="5" width="11.8984375" style="0" customWidth="1"/>
    <col min="6" max="7" width="8.5" style="0" customWidth="1"/>
    <col min="8" max="8" width="11.8984375" style="12" customWidth="1"/>
    <col min="9" max="15" width="11.8984375" style="3" customWidth="1"/>
  </cols>
  <sheetData>
    <row r="1" spans="1:15" ht="14.25">
      <c r="A1" s="42" t="s">
        <v>70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38.25" customHeight="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ht="15" customHeight="1"/>
    <row r="4" spans="1:15" s="2" customFormat="1" ht="27.75" customHeight="1">
      <c r="A4" s="53" t="s">
        <v>0</v>
      </c>
      <c r="B4" s="61" t="s">
        <v>1</v>
      </c>
      <c r="C4" s="62"/>
      <c r="D4" s="63"/>
      <c r="E4" s="46" t="s">
        <v>25</v>
      </c>
      <c r="F4" s="48" t="s">
        <v>26</v>
      </c>
      <c r="G4" s="49"/>
      <c r="H4" s="50" t="s">
        <v>28</v>
      </c>
      <c r="I4" s="61" t="s">
        <v>27</v>
      </c>
      <c r="J4" s="62"/>
      <c r="K4" s="62"/>
      <c r="L4" s="62"/>
      <c r="M4" s="62"/>
      <c r="N4" s="63"/>
      <c r="O4" s="53" t="s">
        <v>31</v>
      </c>
    </row>
    <row r="5" spans="1:15" s="2" customFormat="1" ht="19.5" customHeight="1">
      <c r="A5" s="54"/>
      <c r="B5" s="64"/>
      <c r="C5" s="65"/>
      <c r="D5" s="66"/>
      <c r="E5" s="47"/>
      <c r="F5" s="9" t="s">
        <v>29</v>
      </c>
      <c r="G5" s="9" t="s">
        <v>30</v>
      </c>
      <c r="H5" s="51"/>
      <c r="I5" s="9" t="s">
        <v>3</v>
      </c>
      <c r="J5" s="9" t="s">
        <v>4</v>
      </c>
      <c r="K5" s="9" t="s">
        <v>5</v>
      </c>
      <c r="L5" s="9" t="s">
        <v>6</v>
      </c>
      <c r="M5" s="9" t="s">
        <v>7</v>
      </c>
      <c r="N5" s="9" t="s">
        <v>37</v>
      </c>
      <c r="O5" s="54"/>
    </row>
    <row r="6" spans="1:15" s="8" customFormat="1" ht="12">
      <c r="A6" s="10">
        <v>1</v>
      </c>
      <c r="B6" s="59">
        <v>2</v>
      </c>
      <c r="C6" s="59"/>
      <c r="D6" s="59"/>
      <c r="E6" s="10">
        <v>3</v>
      </c>
      <c r="F6" s="10">
        <v>4</v>
      </c>
      <c r="G6" s="10">
        <v>5</v>
      </c>
      <c r="H6" s="13">
        <v>6</v>
      </c>
      <c r="I6" s="10">
        <v>7</v>
      </c>
      <c r="J6" s="10">
        <v>8</v>
      </c>
      <c r="K6" s="10">
        <v>9</v>
      </c>
      <c r="L6" s="10">
        <v>10</v>
      </c>
      <c r="M6" s="10">
        <v>11</v>
      </c>
      <c r="N6" s="10">
        <v>12</v>
      </c>
      <c r="O6" s="10">
        <v>12</v>
      </c>
    </row>
    <row r="7" spans="1:15" s="6" customFormat="1" ht="18.75" customHeight="1">
      <c r="A7" s="15" t="s">
        <v>2</v>
      </c>
      <c r="B7" s="60" t="s">
        <v>32</v>
      </c>
      <c r="C7" s="60"/>
      <c r="D7" s="60"/>
      <c r="E7" s="16" t="s">
        <v>8</v>
      </c>
      <c r="F7" s="16" t="s">
        <v>8</v>
      </c>
      <c r="G7" s="16" t="s">
        <v>8</v>
      </c>
      <c r="H7" s="16" t="s">
        <v>8</v>
      </c>
      <c r="I7" s="17">
        <f aca="true" t="shared" si="0" ref="I7:N7">I8+I9</f>
        <v>12097050</v>
      </c>
      <c r="J7" s="17">
        <f t="shared" si="0"/>
        <v>9120000</v>
      </c>
      <c r="K7" s="17">
        <f t="shared" si="0"/>
        <v>3710700</v>
      </c>
      <c r="L7" s="17">
        <f t="shared" si="0"/>
        <v>1259600</v>
      </c>
      <c r="M7" s="17">
        <f t="shared" si="0"/>
        <v>500000</v>
      </c>
      <c r="N7" s="17">
        <f t="shared" si="0"/>
        <v>420000</v>
      </c>
      <c r="O7" s="17">
        <f>O8+O9</f>
        <v>27105850</v>
      </c>
    </row>
    <row r="8" spans="1:15" s="6" customFormat="1" ht="19.5" customHeight="1">
      <c r="A8" s="15" t="s">
        <v>12</v>
      </c>
      <c r="B8" s="55" t="s">
        <v>14</v>
      </c>
      <c r="C8" s="55"/>
      <c r="D8" s="55"/>
      <c r="E8" s="16" t="s">
        <v>8</v>
      </c>
      <c r="F8" s="16" t="s">
        <v>8</v>
      </c>
      <c r="G8" s="16" t="s">
        <v>8</v>
      </c>
      <c r="H8" s="16" t="s">
        <v>8</v>
      </c>
      <c r="I8" s="17">
        <f aca="true" t="shared" si="1" ref="I8:O8">I12+I19+I89</f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0</v>
      </c>
      <c r="O8" s="17">
        <f t="shared" si="1"/>
        <v>0</v>
      </c>
    </row>
    <row r="9" spans="1:15" s="6" customFormat="1" ht="19.5" customHeight="1">
      <c r="A9" s="15" t="s">
        <v>13</v>
      </c>
      <c r="B9" s="55" t="s">
        <v>15</v>
      </c>
      <c r="C9" s="55"/>
      <c r="D9" s="55"/>
      <c r="E9" s="16" t="s">
        <v>8</v>
      </c>
      <c r="F9" s="16" t="s">
        <v>8</v>
      </c>
      <c r="G9" s="16" t="s">
        <v>8</v>
      </c>
      <c r="H9" s="16" t="s">
        <v>8</v>
      </c>
      <c r="I9" s="17">
        <f aca="true" t="shared" si="2" ref="I9:O9">I13+I20</f>
        <v>12097050</v>
      </c>
      <c r="J9" s="17">
        <f t="shared" si="2"/>
        <v>9120000</v>
      </c>
      <c r="K9" s="17">
        <f t="shared" si="2"/>
        <v>3710700</v>
      </c>
      <c r="L9" s="17">
        <f t="shared" si="2"/>
        <v>1259600</v>
      </c>
      <c r="M9" s="17">
        <f t="shared" si="2"/>
        <v>500000</v>
      </c>
      <c r="N9" s="17">
        <f t="shared" si="2"/>
        <v>420000</v>
      </c>
      <c r="O9" s="17">
        <f t="shared" si="2"/>
        <v>27105850</v>
      </c>
    </row>
    <row r="10" spans="1:15" s="1" customFormat="1" ht="14.25">
      <c r="A10" s="67"/>
      <c r="B10" s="43" t="s">
        <v>16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</row>
    <row r="11" spans="1:15" s="4" customFormat="1" ht="43.5" customHeight="1">
      <c r="A11" s="67"/>
      <c r="B11" s="69" t="s">
        <v>17</v>
      </c>
      <c r="C11" s="52" t="s">
        <v>20</v>
      </c>
      <c r="D11" s="52"/>
      <c r="E11" s="16" t="s">
        <v>8</v>
      </c>
      <c r="F11" s="16" t="s">
        <v>8</v>
      </c>
      <c r="G11" s="16" t="s">
        <v>8</v>
      </c>
      <c r="H11" s="17">
        <f aca="true" t="shared" si="3" ref="H11:N11">H12+H13</f>
        <v>0</v>
      </c>
      <c r="I11" s="17">
        <f t="shared" si="3"/>
        <v>0</v>
      </c>
      <c r="J11" s="17">
        <f t="shared" si="3"/>
        <v>0</v>
      </c>
      <c r="K11" s="17">
        <f t="shared" si="3"/>
        <v>0</v>
      </c>
      <c r="L11" s="17">
        <f t="shared" si="3"/>
        <v>0</v>
      </c>
      <c r="M11" s="17">
        <f t="shared" si="3"/>
        <v>0</v>
      </c>
      <c r="N11" s="17">
        <f t="shared" si="3"/>
        <v>0</v>
      </c>
      <c r="O11" s="17">
        <f>SUM(I11:N11)</f>
        <v>0</v>
      </c>
    </row>
    <row r="12" spans="1:15" s="6" customFormat="1" ht="18.75" customHeight="1">
      <c r="A12" s="67"/>
      <c r="B12" s="69"/>
      <c r="C12" s="55" t="s">
        <v>14</v>
      </c>
      <c r="D12" s="55"/>
      <c r="E12" s="16" t="s">
        <v>8</v>
      </c>
      <c r="F12" s="16" t="s">
        <v>8</v>
      </c>
      <c r="G12" s="16" t="s">
        <v>8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</row>
    <row r="13" spans="1:15" s="6" customFormat="1" ht="18.75" customHeight="1">
      <c r="A13" s="67"/>
      <c r="B13" s="69"/>
      <c r="C13" s="55" t="s">
        <v>15</v>
      </c>
      <c r="D13" s="55"/>
      <c r="E13" s="16" t="s">
        <v>8</v>
      </c>
      <c r="F13" s="16" t="s">
        <v>8</v>
      </c>
      <c r="G13" s="16" t="s">
        <v>8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</row>
    <row r="14" spans="1:15" s="1" customFormat="1" ht="12" customHeight="1">
      <c r="A14" s="67"/>
      <c r="B14" s="69"/>
      <c r="C14" s="43" t="s">
        <v>18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</row>
    <row r="15" spans="1:15" s="5" customFormat="1" ht="18.75" customHeight="1">
      <c r="A15" s="67"/>
      <c r="B15" s="69"/>
      <c r="C15" s="16" t="s">
        <v>9</v>
      </c>
      <c r="D15" s="37" t="s">
        <v>33</v>
      </c>
      <c r="E15" s="19"/>
      <c r="F15" s="19"/>
      <c r="G15" s="19"/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</row>
    <row r="16" spans="1:15" s="5" customFormat="1" ht="17.25" customHeight="1">
      <c r="A16" s="67"/>
      <c r="B16" s="69"/>
      <c r="C16" s="16" t="s">
        <v>10</v>
      </c>
      <c r="D16" s="37" t="s">
        <v>34</v>
      </c>
      <c r="E16" s="19"/>
      <c r="F16" s="19"/>
      <c r="G16" s="19"/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</row>
    <row r="17" spans="1:15" s="4" customFormat="1" ht="30" customHeight="1">
      <c r="A17" s="67"/>
      <c r="B17" s="18" t="s">
        <v>19</v>
      </c>
      <c r="C17" s="52" t="s">
        <v>77</v>
      </c>
      <c r="D17" s="52"/>
      <c r="E17" s="16" t="s">
        <v>8</v>
      </c>
      <c r="F17" s="16" t="s">
        <v>8</v>
      </c>
      <c r="G17" s="16" t="s">
        <v>8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</row>
    <row r="18" spans="1:15" s="4" customFormat="1" ht="30" customHeight="1">
      <c r="A18" s="67"/>
      <c r="B18" s="69" t="s">
        <v>21</v>
      </c>
      <c r="C18" s="52" t="s">
        <v>78</v>
      </c>
      <c r="D18" s="52"/>
      <c r="E18" s="16" t="s">
        <v>8</v>
      </c>
      <c r="F18" s="16" t="s">
        <v>8</v>
      </c>
      <c r="G18" s="16" t="s">
        <v>8</v>
      </c>
      <c r="H18" s="20">
        <f aca="true" t="shared" si="4" ref="H18:O18">H19+H20</f>
        <v>49929600</v>
      </c>
      <c r="I18" s="20">
        <f t="shared" si="4"/>
        <v>12097050</v>
      </c>
      <c r="J18" s="20">
        <f t="shared" si="4"/>
        <v>9120000</v>
      </c>
      <c r="K18" s="20">
        <f t="shared" si="4"/>
        <v>3710700</v>
      </c>
      <c r="L18" s="20">
        <f t="shared" si="4"/>
        <v>1259600</v>
      </c>
      <c r="M18" s="20">
        <f t="shared" si="4"/>
        <v>500000</v>
      </c>
      <c r="N18" s="20">
        <f t="shared" si="4"/>
        <v>420000</v>
      </c>
      <c r="O18" s="20">
        <f t="shared" si="4"/>
        <v>27105850</v>
      </c>
    </row>
    <row r="19" spans="1:15" s="14" customFormat="1" ht="18" customHeight="1">
      <c r="A19" s="67"/>
      <c r="B19" s="69"/>
      <c r="C19" s="57" t="s">
        <v>14</v>
      </c>
      <c r="D19" s="58"/>
      <c r="E19" s="16" t="s">
        <v>8</v>
      </c>
      <c r="F19" s="16" t="s">
        <v>8</v>
      </c>
      <c r="G19" s="16" t="s">
        <v>8</v>
      </c>
      <c r="H19" s="20">
        <f aca="true" t="shared" si="5" ref="H19:N19">H23+H38+H41+H44+H47+H50+H53+H56+H59+H62+H65+H68+H71+H74+H77+H80+H83+H86</f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>O23+O26+O29+O32+O35+O38+O41+O44+O47+O50+O53+O56+O59+O62+O65+O68+O71+O74+O77+O80+O83+O86</f>
        <v>0</v>
      </c>
    </row>
    <row r="20" spans="1:15" s="14" customFormat="1" ht="20.25" customHeight="1">
      <c r="A20" s="67"/>
      <c r="B20" s="69"/>
      <c r="C20" s="68" t="s">
        <v>15</v>
      </c>
      <c r="D20" s="68"/>
      <c r="E20" s="16" t="s">
        <v>8</v>
      </c>
      <c r="F20" s="16" t="s">
        <v>8</v>
      </c>
      <c r="G20" s="16" t="s">
        <v>8</v>
      </c>
      <c r="H20" s="20">
        <f>H24+H27+H30+H33+H36+H39+H42+H45+H48+H51+H54+H57+H60+H63+H66+H69+H72+H75+H78+H81+H84+H87</f>
        <v>49929600</v>
      </c>
      <c r="I20" s="20">
        <f aca="true" t="shared" si="6" ref="I20:N20">I22+I25+I28+I31+I34+I37+I40+I43+I46+I49+I52+I55+I58+I61+I66+I67+I70+I73+I76+I79+I82+I85</f>
        <v>12097050</v>
      </c>
      <c r="J20" s="20">
        <f t="shared" si="6"/>
        <v>9120000</v>
      </c>
      <c r="K20" s="20">
        <f t="shared" si="6"/>
        <v>3710700</v>
      </c>
      <c r="L20" s="20">
        <f t="shared" si="6"/>
        <v>1259600</v>
      </c>
      <c r="M20" s="20">
        <f t="shared" si="6"/>
        <v>500000</v>
      </c>
      <c r="N20" s="20">
        <f t="shared" si="6"/>
        <v>420000</v>
      </c>
      <c r="O20" s="20">
        <f>O24+O27+O30+O33+O36+O39+O42+O45+O48+O51+O54+O57+O60+O63+O66+O69+O72+O75+O78+O81+O84+O87</f>
        <v>27105850</v>
      </c>
    </row>
    <row r="21" spans="1:15" ht="14.25">
      <c r="A21" s="67"/>
      <c r="B21" s="69"/>
      <c r="C21" s="43" t="s">
        <v>18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5"/>
    </row>
    <row r="22" spans="1:15" ht="30.75" customHeight="1">
      <c r="A22" s="67"/>
      <c r="B22" s="69"/>
      <c r="C22" s="18" t="s">
        <v>9</v>
      </c>
      <c r="D22" s="38" t="s">
        <v>68</v>
      </c>
      <c r="E22" s="21"/>
      <c r="F22" s="22">
        <v>2009</v>
      </c>
      <c r="G22" s="22">
        <v>2012</v>
      </c>
      <c r="H22" s="20">
        <v>2100000</v>
      </c>
      <c r="I22" s="20">
        <f aca="true" t="shared" si="7" ref="I22:O22">I23+I24</f>
        <v>500000</v>
      </c>
      <c r="J22" s="20">
        <f t="shared" si="7"/>
        <v>1000000</v>
      </c>
      <c r="K22" s="20">
        <v>450000</v>
      </c>
      <c r="L22" s="20">
        <f t="shared" si="7"/>
        <v>0</v>
      </c>
      <c r="M22" s="20">
        <f t="shared" si="7"/>
        <v>0</v>
      </c>
      <c r="N22" s="20">
        <f t="shared" si="7"/>
        <v>0</v>
      </c>
      <c r="O22" s="20">
        <f t="shared" si="7"/>
        <v>1950000</v>
      </c>
    </row>
    <row r="23" spans="1:15" s="11" customFormat="1" ht="16.5" customHeight="1">
      <c r="A23" s="67"/>
      <c r="B23" s="69"/>
      <c r="C23" s="23"/>
      <c r="D23" s="39" t="s">
        <v>14</v>
      </c>
      <c r="E23" s="24" t="s">
        <v>8</v>
      </c>
      <c r="F23" s="24" t="s">
        <v>8</v>
      </c>
      <c r="G23" s="24" t="s">
        <v>8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f>SUM(I23:N23)</f>
        <v>0</v>
      </c>
    </row>
    <row r="24" spans="1:15" s="11" customFormat="1" ht="18" customHeight="1">
      <c r="A24" s="67"/>
      <c r="B24" s="69"/>
      <c r="C24" s="23"/>
      <c r="D24" s="40" t="s">
        <v>35</v>
      </c>
      <c r="E24" s="24" t="s">
        <v>8</v>
      </c>
      <c r="F24" s="24" t="s">
        <v>8</v>
      </c>
      <c r="G24" s="24" t="s">
        <v>8</v>
      </c>
      <c r="H24" s="25">
        <v>2100000</v>
      </c>
      <c r="I24" s="25">
        <v>500000</v>
      </c>
      <c r="J24" s="25">
        <v>1000000</v>
      </c>
      <c r="K24" s="25">
        <v>450000</v>
      </c>
      <c r="L24" s="25">
        <v>0</v>
      </c>
      <c r="M24" s="25">
        <v>0</v>
      </c>
      <c r="N24" s="25">
        <v>0</v>
      </c>
      <c r="O24" s="25">
        <f>SUM(I24:N24)</f>
        <v>1950000</v>
      </c>
    </row>
    <row r="25" spans="1:15" s="11" customFormat="1" ht="54.75" customHeight="1">
      <c r="A25" s="67"/>
      <c r="B25" s="69"/>
      <c r="C25" s="26" t="s">
        <v>10</v>
      </c>
      <c r="D25" s="36" t="s">
        <v>79</v>
      </c>
      <c r="E25" s="21"/>
      <c r="F25" s="22">
        <v>2012</v>
      </c>
      <c r="G25" s="22">
        <v>2014</v>
      </c>
      <c r="H25" s="20">
        <f aca="true" t="shared" si="8" ref="H25:O25">H26+H27</f>
        <v>1459600</v>
      </c>
      <c r="I25" s="20">
        <f t="shared" si="8"/>
        <v>0</v>
      </c>
      <c r="J25" s="20">
        <f t="shared" si="8"/>
        <v>700000</v>
      </c>
      <c r="K25" s="20">
        <f t="shared" si="8"/>
        <v>0</v>
      </c>
      <c r="L25" s="20">
        <f t="shared" si="8"/>
        <v>759600</v>
      </c>
      <c r="M25" s="20">
        <f t="shared" si="8"/>
        <v>0</v>
      </c>
      <c r="N25" s="20">
        <f t="shared" si="8"/>
        <v>0</v>
      </c>
      <c r="O25" s="20">
        <f t="shared" si="8"/>
        <v>1459600</v>
      </c>
    </row>
    <row r="26" spans="1:15" s="11" customFormat="1" ht="18.75" customHeight="1">
      <c r="A26" s="67"/>
      <c r="B26" s="69"/>
      <c r="C26" s="27"/>
      <c r="D26" s="39" t="s">
        <v>14</v>
      </c>
      <c r="E26" s="24" t="s">
        <v>8</v>
      </c>
      <c r="F26" s="24" t="s">
        <v>8</v>
      </c>
      <c r="G26" s="24" t="s">
        <v>8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>SUM(I26:N26)</f>
        <v>0</v>
      </c>
    </row>
    <row r="27" spans="1:15" s="11" customFormat="1" ht="18.75" customHeight="1">
      <c r="A27" s="67"/>
      <c r="B27" s="69"/>
      <c r="C27" s="27"/>
      <c r="D27" s="40" t="s">
        <v>35</v>
      </c>
      <c r="E27" s="24" t="s">
        <v>8</v>
      </c>
      <c r="F27" s="24" t="s">
        <v>8</v>
      </c>
      <c r="G27" s="24" t="s">
        <v>8</v>
      </c>
      <c r="H27" s="25">
        <v>1459600</v>
      </c>
      <c r="I27" s="25">
        <v>0</v>
      </c>
      <c r="J27" s="25">
        <v>700000</v>
      </c>
      <c r="K27" s="25">
        <v>0</v>
      </c>
      <c r="L27" s="25">
        <v>759600</v>
      </c>
      <c r="M27" s="25">
        <v>0</v>
      </c>
      <c r="N27" s="25">
        <v>0</v>
      </c>
      <c r="O27" s="25">
        <f>SUM(I27:N27)</f>
        <v>1459600</v>
      </c>
    </row>
    <row r="28" spans="1:15" s="11" customFormat="1" ht="27.75" customHeight="1">
      <c r="A28" s="67"/>
      <c r="B28" s="69"/>
      <c r="C28" s="26" t="s">
        <v>11</v>
      </c>
      <c r="D28" s="36" t="s">
        <v>58</v>
      </c>
      <c r="E28" s="21"/>
      <c r="F28" s="22">
        <v>2010</v>
      </c>
      <c r="G28" s="22">
        <v>2013</v>
      </c>
      <c r="H28" s="20">
        <f aca="true" t="shared" si="9" ref="H28:O28">H29+H30</f>
        <v>500000</v>
      </c>
      <c r="I28" s="20">
        <f t="shared" si="9"/>
        <v>0</v>
      </c>
      <c r="J28" s="20">
        <f t="shared" si="9"/>
        <v>250000</v>
      </c>
      <c r="K28" s="20">
        <f t="shared" si="9"/>
        <v>229200</v>
      </c>
      <c r="L28" s="20">
        <f t="shared" si="9"/>
        <v>0</v>
      </c>
      <c r="M28" s="20">
        <f t="shared" si="9"/>
        <v>0</v>
      </c>
      <c r="N28" s="20">
        <f t="shared" si="9"/>
        <v>0</v>
      </c>
      <c r="O28" s="20">
        <f t="shared" si="9"/>
        <v>479200</v>
      </c>
    </row>
    <row r="29" spans="1:15" s="11" customFormat="1" ht="18.75" customHeight="1">
      <c r="A29" s="67"/>
      <c r="B29" s="69"/>
      <c r="C29" s="28"/>
      <c r="D29" s="39" t="s">
        <v>14</v>
      </c>
      <c r="E29" s="24" t="s">
        <v>8</v>
      </c>
      <c r="F29" s="24" t="s">
        <v>8</v>
      </c>
      <c r="G29" s="24" t="s">
        <v>8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>SUM(I29:N29)</f>
        <v>0</v>
      </c>
    </row>
    <row r="30" spans="1:15" s="11" customFormat="1" ht="18.75" customHeight="1">
      <c r="A30" s="67"/>
      <c r="B30" s="69"/>
      <c r="C30" s="28"/>
      <c r="D30" s="40" t="s">
        <v>35</v>
      </c>
      <c r="E30" s="24" t="s">
        <v>8</v>
      </c>
      <c r="F30" s="24" t="s">
        <v>8</v>
      </c>
      <c r="G30" s="24" t="s">
        <v>8</v>
      </c>
      <c r="H30" s="25">
        <v>500000</v>
      </c>
      <c r="I30" s="25">
        <v>0</v>
      </c>
      <c r="J30" s="25">
        <v>250000</v>
      </c>
      <c r="K30" s="25">
        <v>229200</v>
      </c>
      <c r="L30" s="25">
        <v>0</v>
      </c>
      <c r="M30" s="25">
        <v>0</v>
      </c>
      <c r="N30" s="25">
        <v>0</v>
      </c>
      <c r="O30" s="25">
        <f>SUM(I30:N30)</f>
        <v>479200</v>
      </c>
    </row>
    <row r="31" spans="1:15" s="11" customFormat="1" ht="30" customHeight="1">
      <c r="A31" s="67"/>
      <c r="B31" s="69"/>
      <c r="C31" s="26" t="s">
        <v>38</v>
      </c>
      <c r="D31" s="36" t="s">
        <v>59</v>
      </c>
      <c r="E31" s="21"/>
      <c r="F31" s="22">
        <v>2008</v>
      </c>
      <c r="G31" s="22">
        <v>2012</v>
      </c>
      <c r="H31" s="20">
        <f aca="true" t="shared" si="10" ref="H31:O31">H32+H33</f>
        <v>520000</v>
      </c>
      <c r="I31" s="20">
        <f t="shared" si="10"/>
        <v>0</v>
      </c>
      <c r="J31" s="20">
        <f t="shared" si="10"/>
        <v>480000</v>
      </c>
      <c r="K31" s="20">
        <f t="shared" si="10"/>
        <v>0</v>
      </c>
      <c r="L31" s="20">
        <f t="shared" si="10"/>
        <v>0</v>
      </c>
      <c r="M31" s="20">
        <f t="shared" si="10"/>
        <v>0</v>
      </c>
      <c r="N31" s="20">
        <f t="shared" si="10"/>
        <v>0</v>
      </c>
      <c r="O31" s="20">
        <f t="shared" si="10"/>
        <v>480000</v>
      </c>
    </row>
    <row r="32" spans="1:15" s="11" customFormat="1" ht="18.75" customHeight="1">
      <c r="A32" s="67"/>
      <c r="B32" s="69"/>
      <c r="C32" s="28"/>
      <c r="D32" s="39" t="s">
        <v>14</v>
      </c>
      <c r="E32" s="24" t="s">
        <v>8</v>
      </c>
      <c r="F32" s="24" t="s">
        <v>8</v>
      </c>
      <c r="G32" s="24" t="s">
        <v>8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f>SUM(I32:N32)</f>
        <v>0</v>
      </c>
    </row>
    <row r="33" spans="1:15" s="11" customFormat="1" ht="18.75" customHeight="1">
      <c r="A33" s="67"/>
      <c r="B33" s="69"/>
      <c r="C33" s="29"/>
      <c r="D33" s="40" t="s">
        <v>35</v>
      </c>
      <c r="E33" s="24" t="s">
        <v>8</v>
      </c>
      <c r="F33" s="24" t="s">
        <v>8</v>
      </c>
      <c r="G33" s="24" t="s">
        <v>8</v>
      </c>
      <c r="H33" s="25">
        <v>520000</v>
      </c>
      <c r="I33" s="25">
        <v>0</v>
      </c>
      <c r="J33" s="25">
        <v>480000</v>
      </c>
      <c r="K33" s="25">
        <v>0</v>
      </c>
      <c r="L33" s="25">
        <v>0</v>
      </c>
      <c r="M33" s="25">
        <v>0</v>
      </c>
      <c r="N33" s="25">
        <v>0</v>
      </c>
      <c r="O33" s="25">
        <f>SUM(I33:N33)</f>
        <v>480000</v>
      </c>
    </row>
    <row r="34" spans="1:15" s="11" customFormat="1" ht="27" customHeight="1">
      <c r="A34" s="67"/>
      <c r="B34" s="69"/>
      <c r="C34" s="30" t="s">
        <v>39</v>
      </c>
      <c r="D34" s="36" t="s">
        <v>60</v>
      </c>
      <c r="E34" s="31"/>
      <c r="F34" s="31">
        <v>2011</v>
      </c>
      <c r="G34" s="31">
        <v>2016</v>
      </c>
      <c r="H34" s="20">
        <f aca="true" t="shared" si="11" ref="H34:N34">H35+H36</f>
        <v>3000000</v>
      </c>
      <c r="I34" s="20">
        <f t="shared" si="11"/>
        <v>80000</v>
      </c>
      <c r="J34" s="20">
        <f t="shared" si="11"/>
        <v>1000000</v>
      </c>
      <c r="K34" s="20">
        <f t="shared" si="11"/>
        <v>500000</v>
      </c>
      <c r="L34" s="20">
        <f t="shared" si="11"/>
        <v>500000</v>
      </c>
      <c r="M34" s="20">
        <f t="shared" si="11"/>
        <v>500000</v>
      </c>
      <c r="N34" s="20">
        <f t="shared" si="11"/>
        <v>420000</v>
      </c>
      <c r="O34" s="20">
        <f>O35+O36</f>
        <v>3000000</v>
      </c>
    </row>
    <row r="35" spans="1:15" s="11" customFormat="1" ht="20.25" customHeight="1">
      <c r="A35" s="67"/>
      <c r="B35" s="69"/>
      <c r="C35" s="32"/>
      <c r="D35" s="39" t="s">
        <v>14</v>
      </c>
      <c r="E35" s="31"/>
      <c r="F35" s="24" t="s">
        <v>8</v>
      </c>
      <c r="G35" s="24" t="s">
        <v>8</v>
      </c>
      <c r="H35" s="33"/>
      <c r="I35" s="33"/>
      <c r="J35" s="33"/>
      <c r="K35" s="33"/>
      <c r="L35" s="33"/>
      <c r="M35" s="33"/>
      <c r="N35" s="33"/>
      <c r="O35" s="25">
        <f>SUM(I35:N35)</f>
        <v>0</v>
      </c>
    </row>
    <row r="36" spans="1:15" s="11" customFormat="1" ht="21.75" customHeight="1">
      <c r="A36" s="67"/>
      <c r="B36" s="69"/>
      <c r="C36" s="32"/>
      <c r="D36" s="40" t="s">
        <v>35</v>
      </c>
      <c r="E36" s="31"/>
      <c r="F36" s="24" t="s">
        <v>8</v>
      </c>
      <c r="G36" s="24" t="s">
        <v>8</v>
      </c>
      <c r="H36" s="25">
        <v>3000000</v>
      </c>
      <c r="I36" s="25">
        <v>80000</v>
      </c>
      <c r="J36" s="25">
        <v>1000000</v>
      </c>
      <c r="K36" s="25">
        <v>500000</v>
      </c>
      <c r="L36" s="25">
        <v>500000</v>
      </c>
      <c r="M36" s="25">
        <v>500000</v>
      </c>
      <c r="N36" s="25">
        <v>420000</v>
      </c>
      <c r="O36" s="25">
        <f>SUM(I36:N36)</f>
        <v>3000000</v>
      </c>
    </row>
    <row r="37" spans="1:15" s="11" customFormat="1" ht="30.75" customHeight="1">
      <c r="A37" s="67"/>
      <c r="B37" s="69"/>
      <c r="C37" s="18" t="s">
        <v>74</v>
      </c>
      <c r="D37" s="38" t="s">
        <v>56</v>
      </c>
      <c r="E37" s="21"/>
      <c r="F37" s="22">
        <v>2010</v>
      </c>
      <c r="G37" s="22">
        <v>2011</v>
      </c>
      <c r="H37" s="20">
        <f aca="true" t="shared" si="12" ref="H37:O37">H38+H39</f>
        <v>430000</v>
      </c>
      <c r="I37" s="20">
        <f t="shared" si="12"/>
        <v>70000</v>
      </c>
      <c r="J37" s="20">
        <f t="shared" si="12"/>
        <v>360000</v>
      </c>
      <c r="K37" s="20">
        <f t="shared" si="12"/>
        <v>0</v>
      </c>
      <c r="L37" s="20">
        <f t="shared" si="12"/>
        <v>0</v>
      </c>
      <c r="M37" s="20">
        <f t="shared" si="12"/>
        <v>0</v>
      </c>
      <c r="N37" s="20">
        <f t="shared" si="12"/>
        <v>0</v>
      </c>
      <c r="O37" s="20">
        <f t="shared" si="12"/>
        <v>430000</v>
      </c>
    </row>
    <row r="38" spans="1:15" s="11" customFormat="1" ht="18.75" customHeight="1">
      <c r="A38" s="67"/>
      <c r="B38" s="69"/>
      <c r="C38" s="23"/>
      <c r="D38" s="39" t="s">
        <v>14</v>
      </c>
      <c r="E38" s="24" t="s">
        <v>8</v>
      </c>
      <c r="F38" s="24" t="s">
        <v>8</v>
      </c>
      <c r="G38" s="24" t="s">
        <v>8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f>SUM(I38:N38)</f>
        <v>0</v>
      </c>
    </row>
    <row r="39" spans="1:15" s="11" customFormat="1" ht="18.75" customHeight="1">
      <c r="A39" s="67"/>
      <c r="B39" s="69"/>
      <c r="C39" s="23"/>
      <c r="D39" s="40" t="s">
        <v>35</v>
      </c>
      <c r="E39" s="24" t="s">
        <v>8</v>
      </c>
      <c r="F39" s="24" t="s">
        <v>8</v>
      </c>
      <c r="G39" s="24" t="s">
        <v>8</v>
      </c>
      <c r="H39" s="25">
        <v>430000</v>
      </c>
      <c r="I39" s="25">
        <v>70000</v>
      </c>
      <c r="J39" s="25">
        <v>360000</v>
      </c>
      <c r="K39" s="25">
        <v>0</v>
      </c>
      <c r="L39" s="25">
        <v>0</v>
      </c>
      <c r="M39" s="25">
        <v>0</v>
      </c>
      <c r="N39" s="25">
        <v>0</v>
      </c>
      <c r="O39" s="25">
        <f>SUM(I39:N39)</f>
        <v>430000</v>
      </c>
    </row>
    <row r="40" spans="1:15" s="11" customFormat="1" ht="47.25" customHeight="1">
      <c r="A40" s="67"/>
      <c r="B40" s="69"/>
      <c r="C40" s="18" t="s">
        <v>75</v>
      </c>
      <c r="D40" s="38" t="s">
        <v>71</v>
      </c>
      <c r="E40" s="21"/>
      <c r="F40" s="22">
        <v>2008</v>
      </c>
      <c r="G40" s="22">
        <v>2011</v>
      </c>
      <c r="H40" s="34">
        <f aca="true" t="shared" si="13" ref="H40:O40">H41+H42</f>
        <v>570000</v>
      </c>
      <c r="I40" s="20">
        <f t="shared" si="13"/>
        <v>175450</v>
      </c>
      <c r="J40" s="20">
        <f t="shared" si="13"/>
        <v>0</v>
      </c>
      <c r="K40" s="20">
        <f t="shared" si="13"/>
        <v>0</v>
      </c>
      <c r="L40" s="20">
        <f t="shared" si="13"/>
        <v>0</v>
      </c>
      <c r="M40" s="20">
        <f t="shared" si="13"/>
        <v>0</v>
      </c>
      <c r="N40" s="20">
        <f t="shared" si="13"/>
        <v>0</v>
      </c>
      <c r="O40" s="20">
        <f t="shared" si="13"/>
        <v>175450</v>
      </c>
    </row>
    <row r="41" spans="1:15" s="11" customFormat="1" ht="18.75" customHeight="1">
      <c r="A41" s="67"/>
      <c r="B41" s="69"/>
      <c r="C41" s="23"/>
      <c r="D41" s="39" t="s">
        <v>14</v>
      </c>
      <c r="E41" s="24" t="s">
        <v>8</v>
      </c>
      <c r="F41" s="24" t="s">
        <v>8</v>
      </c>
      <c r="G41" s="24" t="s">
        <v>8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f>SUM(I41:N41)</f>
        <v>0</v>
      </c>
    </row>
    <row r="42" spans="1:15" s="11" customFormat="1" ht="18.75" customHeight="1">
      <c r="A42" s="67"/>
      <c r="B42" s="69"/>
      <c r="C42" s="23"/>
      <c r="D42" s="40" t="s">
        <v>35</v>
      </c>
      <c r="E42" s="24" t="s">
        <v>8</v>
      </c>
      <c r="F42" s="24" t="s">
        <v>8</v>
      </c>
      <c r="G42" s="24" t="s">
        <v>8</v>
      </c>
      <c r="H42" s="25">
        <v>570000</v>
      </c>
      <c r="I42" s="25">
        <v>175450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f>SUM(I42:N42)</f>
        <v>175450</v>
      </c>
    </row>
    <row r="43" spans="1:15" s="11" customFormat="1" ht="30" customHeight="1">
      <c r="A43" s="67"/>
      <c r="B43" s="69"/>
      <c r="C43" s="18" t="s">
        <v>40</v>
      </c>
      <c r="D43" s="38" t="s">
        <v>44</v>
      </c>
      <c r="E43" s="21"/>
      <c r="F43" s="22">
        <v>2010</v>
      </c>
      <c r="G43" s="22">
        <v>2011</v>
      </c>
      <c r="H43" s="20">
        <f aca="true" t="shared" si="14" ref="H43:O43">H44+H45</f>
        <v>150000</v>
      </c>
      <c r="I43" s="20">
        <f t="shared" si="14"/>
        <v>100000</v>
      </c>
      <c r="J43" s="20">
        <f t="shared" si="14"/>
        <v>0</v>
      </c>
      <c r="K43" s="20">
        <f t="shared" si="14"/>
        <v>0</v>
      </c>
      <c r="L43" s="20">
        <f t="shared" si="14"/>
        <v>0</v>
      </c>
      <c r="M43" s="20">
        <f t="shared" si="14"/>
        <v>0</v>
      </c>
      <c r="N43" s="20">
        <f t="shared" si="14"/>
        <v>0</v>
      </c>
      <c r="O43" s="20">
        <f t="shared" si="14"/>
        <v>100000</v>
      </c>
    </row>
    <row r="44" spans="1:15" s="11" customFormat="1" ht="18.75" customHeight="1">
      <c r="A44" s="67"/>
      <c r="B44" s="69"/>
      <c r="C44" s="23"/>
      <c r="D44" s="39" t="s">
        <v>14</v>
      </c>
      <c r="E44" s="24" t="s">
        <v>8</v>
      </c>
      <c r="F44" s="24" t="s">
        <v>8</v>
      </c>
      <c r="G44" s="24" t="s">
        <v>8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f>SUM(I44:N44)</f>
        <v>0</v>
      </c>
    </row>
    <row r="45" spans="1:15" s="11" customFormat="1" ht="18.75" customHeight="1">
      <c r="A45" s="67"/>
      <c r="B45" s="69"/>
      <c r="C45" s="23"/>
      <c r="D45" s="40" t="s">
        <v>35</v>
      </c>
      <c r="E45" s="24" t="s">
        <v>8</v>
      </c>
      <c r="F45" s="24" t="s">
        <v>8</v>
      </c>
      <c r="G45" s="24" t="s">
        <v>8</v>
      </c>
      <c r="H45" s="25">
        <v>150000</v>
      </c>
      <c r="I45" s="25">
        <v>100000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f>SUM(I45:N45)</f>
        <v>100000</v>
      </c>
    </row>
    <row r="46" spans="1:15" s="11" customFormat="1" ht="30.75" customHeight="1">
      <c r="A46" s="67"/>
      <c r="B46" s="69"/>
      <c r="C46" s="18" t="s">
        <v>76</v>
      </c>
      <c r="D46" s="38" t="s">
        <v>54</v>
      </c>
      <c r="E46" s="21"/>
      <c r="F46" s="22">
        <v>2010</v>
      </c>
      <c r="G46" s="22">
        <v>2011</v>
      </c>
      <c r="H46" s="20">
        <f aca="true" t="shared" si="15" ref="H46:O46">H47+H48</f>
        <v>335000</v>
      </c>
      <c r="I46" s="20">
        <f t="shared" si="15"/>
        <v>335000</v>
      </c>
      <c r="J46" s="20">
        <f t="shared" si="15"/>
        <v>0</v>
      </c>
      <c r="K46" s="20">
        <f t="shared" si="15"/>
        <v>0</v>
      </c>
      <c r="L46" s="20">
        <f t="shared" si="15"/>
        <v>0</v>
      </c>
      <c r="M46" s="20">
        <f t="shared" si="15"/>
        <v>0</v>
      </c>
      <c r="N46" s="20">
        <f t="shared" si="15"/>
        <v>0</v>
      </c>
      <c r="O46" s="20">
        <f t="shared" si="15"/>
        <v>335000</v>
      </c>
    </row>
    <row r="47" spans="1:15" s="11" customFormat="1" ht="18.75" customHeight="1">
      <c r="A47" s="67"/>
      <c r="B47" s="69"/>
      <c r="C47" s="23"/>
      <c r="D47" s="39" t="s">
        <v>14</v>
      </c>
      <c r="E47" s="24" t="s">
        <v>8</v>
      </c>
      <c r="F47" s="24" t="s">
        <v>8</v>
      </c>
      <c r="G47" s="24" t="s">
        <v>8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f>SUM(I47:N47)</f>
        <v>0</v>
      </c>
    </row>
    <row r="48" spans="1:15" s="11" customFormat="1" ht="18.75" customHeight="1">
      <c r="A48" s="67"/>
      <c r="B48" s="69"/>
      <c r="C48" s="23"/>
      <c r="D48" s="40" t="s">
        <v>35</v>
      </c>
      <c r="E48" s="24" t="s">
        <v>8</v>
      </c>
      <c r="F48" s="24" t="s">
        <v>8</v>
      </c>
      <c r="G48" s="24" t="s">
        <v>8</v>
      </c>
      <c r="H48" s="25">
        <v>335000</v>
      </c>
      <c r="I48" s="25">
        <v>335000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f>SUM(I48:N48)</f>
        <v>335000</v>
      </c>
    </row>
    <row r="49" spans="1:15" s="11" customFormat="1" ht="29.25" customHeight="1">
      <c r="A49" s="67"/>
      <c r="B49" s="69"/>
      <c r="C49" s="18" t="s">
        <v>41</v>
      </c>
      <c r="D49" s="38" t="s">
        <v>45</v>
      </c>
      <c r="E49" s="21"/>
      <c r="F49" s="22">
        <v>2011</v>
      </c>
      <c r="G49" s="22">
        <v>2012</v>
      </c>
      <c r="H49" s="20">
        <f aca="true" t="shared" si="16" ref="H49:O49">H50+H51</f>
        <v>1300000</v>
      </c>
      <c r="I49" s="20">
        <f t="shared" si="16"/>
        <v>200000</v>
      </c>
      <c r="J49" s="20">
        <f t="shared" si="16"/>
        <v>870000</v>
      </c>
      <c r="K49" s="20">
        <f t="shared" si="16"/>
        <v>0</v>
      </c>
      <c r="L49" s="20">
        <f t="shared" si="16"/>
        <v>0</v>
      </c>
      <c r="M49" s="20">
        <f t="shared" si="16"/>
        <v>0</v>
      </c>
      <c r="N49" s="20">
        <f t="shared" si="16"/>
        <v>0</v>
      </c>
      <c r="O49" s="20">
        <f t="shared" si="16"/>
        <v>1070000</v>
      </c>
    </row>
    <row r="50" spans="1:15" s="11" customFormat="1" ht="18.75" customHeight="1">
      <c r="A50" s="67"/>
      <c r="B50" s="69"/>
      <c r="C50" s="23"/>
      <c r="D50" s="39" t="s">
        <v>14</v>
      </c>
      <c r="E50" s="24" t="s">
        <v>8</v>
      </c>
      <c r="F50" s="24" t="s">
        <v>8</v>
      </c>
      <c r="G50" s="24" t="s">
        <v>8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f>SUM(I50:N50)</f>
        <v>0</v>
      </c>
    </row>
    <row r="51" spans="1:15" s="11" customFormat="1" ht="18.75" customHeight="1">
      <c r="A51" s="67"/>
      <c r="B51" s="69"/>
      <c r="C51" s="23"/>
      <c r="D51" s="40" t="s">
        <v>35</v>
      </c>
      <c r="E51" s="24" t="s">
        <v>8</v>
      </c>
      <c r="F51" s="24" t="s">
        <v>8</v>
      </c>
      <c r="G51" s="24" t="s">
        <v>8</v>
      </c>
      <c r="H51" s="25">
        <v>1300000</v>
      </c>
      <c r="I51" s="25">
        <v>200000</v>
      </c>
      <c r="J51" s="25">
        <v>870000</v>
      </c>
      <c r="K51" s="25">
        <v>0</v>
      </c>
      <c r="L51" s="25">
        <v>0</v>
      </c>
      <c r="M51" s="25">
        <v>0</v>
      </c>
      <c r="N51" s="25">
        <v>0</v>
      </c>
      <c r="O51" s="25">
        <f>SUM(I51:N51)</f>
        <v>1070000</v>
      </c>
    </row>
    <row r="52" spans="1:15" s="11" customFormat="1" ht="21.75" customHeight="1">
      <c r="A52" s="67"/>
      <c r="B52" s="69"/>
      <c r="C52" s="18" t="s">
        <v>42</v>
      </c>
      <c r="D52" s="38" t="s">
        <v>55</v>
      </c>
      <c r="E52" s="21"/>
      <c r="F52" s="22">
        <v>2008</v>
      </c>
      <c r="G52" s="22">
        <v>2011</v>
      </c>
      <c r="H52" s="20">
        <f>H54</f>
        <v>3500000</v>
      </c>
      <c r="I52" s="20">
        <f aca="true" t="shared" si="17" ref="I52:O52">I53+I54</f>
        <v>3436600</v>
      </c>
      <c r="J52" s="20">
        <f t="shared" si="17"/>
        <v>0</v>
      </c>
      <c r="K52" s="20">
        <f t="shared" si="17"/>
        <v>0</v>
      </c>
      <c r="L52" s="20">
        <f t="shared" si="17"/>
        <v>0</v>
      </c>
      <c r="M52" s="20">
        <f t="shared" si="17"/>
        <v>0</v>
      </c>
      <c r="N52" s="20">
        <f t="shared" si="17"/>
        <v>0</v>
      </c>
      <c r="O52" s="20">
        <f t="shared" si="17"/>
        <v>3436600</v>
      </c>
    </row>
    <row r="53" spans="1:15" s="11" customFormat="1" ht="18.75" customHeight="1">
      <c r="A53" s="67"/>
      <c r="B53" s="69"/>
      <c r="C53" s="23"/>
      <c r="D53" s="39" t="s">
        <v>14</v>
      </c>
      <c r="E53" s="24" t="s">
        <v>8</v>
      </c>
      <c r="F53" s="24" t="s">
        <v>8</v>
      </c>
      <c r="G53" s="24" t="s">
        <v>8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f>SUM(I53:N53)</f>
        <v>0</v>
      </c>
    </row>
    <row r="54" spans="1:15" s="11" customFormat="1" ht="18.75" customHeight="1">
      <c r="A54" s="67"/>
      <c r="B54" s="69"/>
      <c r="C54" s="23"/>
      <c r="D54" s="40" t="s">
        <v>35</v>
      </c>
      <c r="E54" s="24" t="s">
        <v>8</v>
      </c>
      <c r="F54" s="24" t="s">
        <v>8</v>
      </c>
      <c r="G54" s="24" t="s">
        <v>8</v>
      </c>
      <c r="H54" s="25">
        <v>3500000</v>
      </c>
      <c r="I54" s="25">
        <v>3436600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f>SUM(I54:N54)</f>
        <v>3436600</v>
      </c>
    </row>
    <row r="55" spans="1:15" s="11" customFormat="1" ht="18.75" customHeight="1">
      <c r="A55" s="67"/>
      <c r="B55" s="69"/>
      <c r="C55" s="18" t="s">
        <v>72</v>
      </c>
      <c r="D55" s="38" t="s">
        <v>46</v>
      </c>
      <c r="E55" s="21"/>
      <c r="F55" s="22">
        <v>2010</v>
      </c>
      <c r="G55" s="22">
        <v>2011</v>
      </c>
      <c r="H55" s="20">
        <f aca="true" t="shared" si="18" ref="H55:O55">H56+H57</f>
        <v>450000</v>
      </c>
      <c r="I55" s="20">
        <f t="shared" si="18"/>
        <v>350000</v>
      </c>
      <c r="J55" s="20">
        <f t="shared" si="18"/>
        <v>0</v>
      </c>
      <c r="K55" s="20">
        <v>1500</v>
      </c>
      <c r="L55" s="20">
        <f t="shared" si="18"/>
        <v>0</v>
      </c>
      <c r="M55" s="20">
        <f t="shared" si="18"/>
        <v>0</v>
      </c>
      <c r="N55" s="20">
        <f t="shared" si="18"/>
        <v>0</v>
      </c>
      <c r="O55" s="20">
        <f t="shared" si="18"/>
        <v>350000</v>
      </c>
    </row>
    <row r="56" spans="1:15" s="11" customFormat="1" ht="18.75" customHeight="1">
      <c r="A56" s="67"/>
      <c r="B56" s="69"/>
      <c r="C56" s="23"/>
      <c r="D56" s="39" t="s">
        <v>14</v>
      </c>
      <c r="E56" s="24" t="s">
        <v>8</v>
      </c>
      <c r="F56" s="24" t="s">
        <v>8</v>
      </c>
      <c r="G56" s="24" t="s">
        <v>8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f>SUM(I56:N56)</f>
        <v>0</v>
      </c>
    </row>
    <row r="57" spans="1:15" s="11" customFormat="1" ht="18.75" customHeight="1">
      <c r="A57" s="67"/>
      <c r="B57" s="69"/>
      <c r="C57" s="23"/>
      <c r="D57" s="40" t="s">
        <v>35</v>
      </c>
      <c r="E57" s="24" t="s">
        <v>8</v>
      </c>
      <c r="F57" s="24" t="s">
        <v>8</v>
      </c>
      <c r="G57" s="24" t="s">
        <v>8</v>
      </c>
      <c r="H57" s="25">
        <v>450000</v>
      </c>
      <c r="I57" s="25">
        <v>350000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f>SUM(I57:N57)</f>
        <v>350000</v>
      </c>
    </row>
    <row r="58" spans="1:15" s="11" customFormat="1" ht="18.75" customHeight="1">
      <c r="A58" s="67"/>
      <c r="B58" s="69"/>
      <c r="C58" s="18" t="s">
        <v>43</v>
      </c>
      <c r="D58" s="38" t="s">
        <v>47</v>
      </c>
      <c r="E58" s="21"/>
      <c r="F58" s="22">
        <v>2009</v>
      </c>
      <c r="G58" s="22">
        <v>2012</v>
      </c>
      <c r="H58" s="20">
        <f aca="true" t="shared" si="19" ref="H58:O58">H59+H60</f>
        <v>1460000</v>
      </c>
      <c r="I58" s="20">
        <f t="shared" si="19"/>
        <v>400000</v>
      </c>
      <c r="J58" s="20">
        <f t="shared" si="19"/>
        <v>1060000</v>
      </c>
      <c r="K58" s="20">
        <f t="shared" si="19"/>
        <v>0</v>
      </c>
      <c r="L58" s="20">
        <f t="shared" si="19"/>
        <v>0</v>
      </c>
      <c r="M58" s="20">
        <f t="shared" si="19"/>
        <v>0</v>
      </c>
      <c r="N58" s="20">
        <f t="shared" si="19"/>
        <v>0</v>
      </c>
      <c r="O58" s="20">
        <f t="shared" si="19"/>
        <v>1460000</v>
      </c>
    </row>
    <row r="59" spans="1:15" s="11" customFormat="1" ht="15" customHeight="1">
      <c r="A59" s="67"/>
      <c r="B59" s="69"/>
      <c r="C59" s="23"/>
      <c r="D59" s="39" t="s">
        <v>14</v>
      </c>
      <c r="E59" s="24" t="s">
        <v>8</v>
      </c>
      <c r="F59" s="24" t="s">
        <v>8</v>
      </c>
      <c r="G59" s="24" t="s">
        <v>8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f>SUM(I59:N59)</f>
        <v>0</v>
      </c>
    </row>
    <row r="60" spans="1:15" s="11" customFormat="1" ht="14.25" customHeight="1">
      <c r="A60" s="67"/>
      <c r="B60" s="69"/>
      <c r="C60" s="23"/>
      <c r="D60" s="40" t="s">
        <v>35</v>
      </c>
      <c r="E60" s="24" t="s">
        <v>8</v>
      </c>
      <c r="F60" s="24" t="s">
        <v>8</v>
      </c>
      <c r="G60" s="24" t="s">
        <v>8</v>
      </c>
      <c r="H60" s="25">
        <v>1460000</v>
      </c>
      <c r="I60" s="25">
        <v>400000</v>
      </c>
      <c r="J60" s="25">
        <v>1060000</v>
      </c>
      <c r="K60" s="25">
        <v>0</v>
      </c>
      <c r="L60" s="25">
        <v>0</v>
      </c>
      <c r="M60" s="25">
        <v>0</v>
      </c>
      <c r="N60" s="25">
        <v>0</v>
      </c>
      <c r="O60" s="25">
        <f>SUM(I60:N60)</f>
        <v>1460000</v>
      </c>
    </row>
    <row r="61" spans="1:15" s="11" customFormat="1" ht="45" customHeight="1">
      <c r="A61" s="67"/>
      <c r="B61" s="69"/>
      <c r="C61" s="18" t="s">
        <v>80</v>
      </c>
      <c r="D61" s="38" t="s">
        <v>57</v>
      </c>
      <c r="E61" s="21"/>
      <c r="F61" s="22">
        <v>2008</v>
      </c>
      <c r="G61" s="22">
        <v>2012</v>
      </c>
      <c r="H61" s="20">
        <f aca="true" t="shared" si="20" ref="H61:O61">H62+H63</f>
        <v>3500000</v>
      </c>
      <c r="I61" s="20">
        <v>200000</v>
      </c>
      <c r="J61" s="20">
        <f>J62+J63</f>
        <v>200000</v>
      </c>
      <c r="K61" s="20">
        <f t="shared" si="20"/>
        <v>1700000</v>
      </c>
      <c r="L61" s="20">
        <f t="shared" si="20"/>
        <v>0</v>
      </c>
      <c r="M61" s="20">
        <f t="shared" si="20"/>
        <v>0</v>
      </c>
      <c r="N61" s="20">
        <f t="shared" si="20"/>
        <v>0</v>
      </c>
      <c r="O61" s="20">
        <f t="shared" si="20"/>
        <v>2100000</v>
      </c>
    </row>
    <row r="62" spans="1:15" s="11" customFormat="1" ht="18.75" customHeight="1">
      <c r="A62" s="67"/>
      <c r="B62" s="69"/>
      <c r="C62" s="23"/>
      <c r="D62" s="39" t="s">
        <v>14</v>
      </c>
      <c r="E62" s="24" t="s">
        <v>8</v>
      </c>
      <c r="F62" s="24" t="s">
        <v>8</v>
      </c>
      <c r="G62" s="24" t="s">
        <v>8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f>SUM(I62:N62)</f>
        <v>0</v>
      </c>
    </row>
    <row r="63" spans="1:15" s="11" customFormat="1" ht="18.75" customHeight="1">
      <c r="A63" s="67"/>
      <c r="B63" s="69"/>
      <c r="C63" s="23"/>
      <c r="D63" s="40" t="s">
        <v>35</v>
      </c>
      <c r="E63" s="24" t="s">
        <v>8</v>
      </c>
      <c r="F63" s="24" t="s">
        <v>8</v>
      </c>
      <c r="G63" s="24" t="s">
        <v>8</v>
      </c>
      <c r="H63" s="25">
        <v>3500000</v>
      </c>
      <c r="I63" s="25">
        <v>200000</v>
      </c>
      <c r="J63" s="25">
        <v>200000</v>
      </c>
      <c r="K63" s="25">
        <v>1700000</v>
      </c>
      <c r="L63" s="25">
        <v>0</v>
      </c>
      <c r="M63" s="25">
        <v>0</v>
      </c>
      <c r="N63" s="25">
        <v>0</v>
      </c>
      <c r="O63" s="25">
        <f>SUM(I63:N63)</f>
        <v>2100000</v>
      </c>
    </row>
    <row r="64" spans="1:15" s="11" customFormat="1" ht="18.75" customHeight="1">
      <c r="A64" s="67"/>
      <c r="B64" s="69"/>
      <c r="C64" s="18" t="s">
        <v>51</v>
      </c>
      <c r="D64" s="36" t="s">
        <v>82</v>
      </c>
      <c r="E64" s="24"/>
      <c r="F64" s="24">
        <v>2011</v>
      </c>
      <c r="G64" s="24">
        <v>2013</v>
      </c>
      <c r="H64" s="20">
        <f aca="true" t="shared" si="21" ref="H64:O64">H65+H66</f>
        <v>2600000</v>
      </c>
      <c r="I64" s="20">
        <f t="shared" si="21"/>
        <v>85000</v>
      </c>
      <c r="J64" s="20">
        <f t="shared" si="21"/>
        <v>1915000</v>
      </c>
      <c r="K64" s="20">
        <f t="shared" si="21"/>
        <v>600000</v>
      </c>
      <c r="L64" s="20">
        <f t="shared" si="21"/>
        <v>0</v>
      </c>
      <c r="M64" s="20">
        <f t="shared" si="21"/>
        <v>0</v>
      </c>
      <c r="N64" s="20">
        <f t="shared" si="21"/>
        <v>0</v>
      </c>
      <c r="O64" s="20">
        <f t="shared" si="21"/>
        <v>2600000</v>
      </c>
    </row>
    <row r="65" spans="1:15" s="11" customFormat="1" ht="18.75" customHeight="1">
      <c r="A65" s="67"/>
      <c r="B65" s="69"/>
      <c r="C65" s="23"/>
      <c r="D65" s="39" t="s">
        <v>14</v>
      </c>
      <c r="E65" s="24" t="s">
        <v>8</v>
      </c>
      <c r="F65" s="24" t="s">
        <v>8</v>
      </c>
      <c r="G65" s="24" t="s">
        <v>8</v>
      </c>
      <c r="H65" s="25"/>
      <c r="I65" s="25"/>
      <c r="J65" s="25"/>
      <c r="K65" s="25"/>
      <c r="L65" s="25"/>
      <c r="M65" s="25"/>
      <c r="N65" s="25"/>
      <c r="O65" s="25">
        <f>SUM(I65:N65)</f>
        <v>0</v>
      </c>
    </row>
    <row r="66" spans="1:15" s="11" customFormat="1" ht="18.75" customHeight="1">
      <c r="A66" s="67"/>
      <c r="B66" s="69"/>
      <c r="C66" s="23"/>
      <c r="D66" s="40" t="s">
        <v>35</v>
      </c>
      <c r="E66" s="24" t="s">
        <v>8</v>
      </c>
      <c r="F66" s="24" t="s">
        <v>8</v>
      </c>
      <c r="G66" s="24" t="s">
        <v>8</v>
      </c>
      <c r="H66" s="25">
        <v>2600000</v>
      </c>
      <c r="I66" s="25">
        <v>85000</v>
      </c>
      <c r="J66" s="25">
        <v>1915000</v>
      </c>
      <c r="K66" s="25">
        <v>600000</v>
      </c>
      <c r="L66" s="25"/>
      <c r="M66" s="25"/>
      <c r="N66" s="25"/>
      <c r="O66" s="25">
        <f>SUM(I66:N66)</f>
        <v>2600000</v>
      </c>
    </row>
    <row r="67" spans="1:15" s="11" customFormat="1" ht="38.25" customHeight="1">
      <c r="A67" s="67"/>
      <c r="B67" s="69"/>
      <c r="C67" s="18" t="s">
        <v>52</v>
      </c>
      <c r="D67" s="36" t="s">
        <v>61</v>
      </c>
      <c r="E67" s="21"/>
      <c r="F67" s="22">
        <v>2010</v>
      </c>
      <c r="G67" s="22">
        <v>2013</v>
      </c>
      <c r="H67" s="20">
        <f>H69</f>
        <v>105000</v>
      </c>
      <c r="I67" s="20">
        <f>I69</f>
        <v>35000</v>
      </c>
      <c r="J67" s="20">
        <f aca="true" t="shared" si="22" ref="J67:O67">J68+J69</f>
        <v>35000</v>
      </c>
      <c r="K67" s="20">
        <f t="shared" si="22"/>
        <v>30000</v>
      </c>
      <c r="L67" s="20">
        <f t="shared" si="22"/>
        <v>0</v>
      </c>
      <c r="M67" s="20">
        <f t="shared" si="22"/>
        <v>0</v>
      </c>
      <c r="N67" s="20">
        <f t="shared" si="22"/>
        <v>0</v>
      </c>
      <c r="O67" s="20">
        <f t="shared" si="22"/>
        <v>100000</v>
      </c>
    </row>
    <row r="68" spans="1:15" s="11" customFormat="1" ht="24" customHeight="1">
      <c r="A68" s="67"/>
      <c r="B68" s="69"/>
      <c r="C68" s="23"/>
      <c r="D68" s="39" t="s">
        <v>14</v>
      </c>
      <c r="E68" s="24" t="s">
        <v>8</v>
      </c>
      <c r="F68" s="24" t="s">
        <v>8</v>
      </c>
      <c r="G68" s="24" t="s">
        <v>8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f>SUM(I68:N68)</f>
        <v>0</v>
      </c>
    </row>
    <row r="69" spans="1:15" s="11" customFormat="1" ht="21" customHeight="1">
      <c r="A69" s="67"/>
      <c r="B69" s="69"/>
      <c r="C69" s="23"/>
      <c r="D69" s="40" t="s">
        <v>35</v>
      </c>
      <c r="E69" s="24" t="s">
        <v>8</v>
      </c>
      <c r="F69" s="24" t="s">
        <v>8</v>
      </c>
      <c r="G69" s="24" t="s">
        <v>8</v>
      </c>
      <c r="H69" s="25">
        <v>105000</v>
      </c>
      <c r="I69" s="25">
        <v>35000</v>
      </c>
      <c r="J69" s="25">
        <v>35000</v>
      </c>
      <c r="K69" s="25">
        <v>30000</v>
      </c>
      <c r="L69" s="25">
        <v>0</v>
      </c>
      <c r="M69" s="25">
        <v>0</v>
      </c>
      <c r="N69" s="25">
        <v>0</v>
      </c>
      <c r="O69" s="25">
        <f>SUM(I69:N69)</f>
        <v>100000</v>
      </c>
    </row>
    <row r="70" spans="1:15" s="11" customFormat="1" ht="22.5" customHeight="1">
      <c r="A70" s="67"/>
      <c r="B70" s="69"/>
      <c r="C70" s="18" t="s">
        <v>63</v>
      </c>
      <c r="D70" s="41" t="s">
        <v>48</v>
      </c>
      <c r="E70" s="21"/>
      <c r="F70" s="22">
        <v>2010</v>
      </c>
      <c r="G70" s="22">
        <v>2012</v>
      </c>
      <c r="H70" s="20">
        <f aca="true" t="shared" si="23" ref="H70:O70">H71+H72</f>
        <v>750000</v>
      </c>
      <c r="I70" s="20">
        <f t="shared" si="23"/>
        <v>250000</v>
      </c>
      <c r="J70" s="20">
        <f t="shared" si="23"/>
        <v>250000</v>
      </c>
      <c r="K70" s="20">
        <f t="shared" si="23"/>
        <v>0</v>
      </c>
      <c r="L70" s="20">
        <f t="shared" si="23"/>
        <v>0</v>
      </c>
      <c r="M70" s="20">
        <f t="shared" si="23"/>
        <v>0</v>
      </c>
      <c r="N70" s="20">
        <f t="shared" si="23"/>
        <v>0</v>
      </c>
      <c r="O70" s="20">
        <f t="shared" si="23"/>
        <v>500000</v>
      </c>
    </row>
    <row r="71" spans="1:15" s="11" customFormat="1" ht="18.75" customHeight="1">
      <c r="A71" s="67"/>
      <c r="B71" s="69"/>
      <c r="C71" s="23"/>
      <c r="D71" s="39" t="s">
        <v>14</v>
      </c>
      <c r="E71" s="24" t="s">
        <v>8</v>
      </c>
      <c r="F71" s="24" t="s">
        <v>8</v>
      </c>
      <c r="G71" s="24" t="s">
        <v>8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f>SUM(I71:N71)</f>
        <v>0</v>
      </c>
    </row>
    <row r="72" spans="1:15" s="11" customFormat="1" ht="18.75" customHeight="1">
      <c r="A72" s="67"/>
      <c r="B72" s="69"/>
      <c r="C72" s="23"/>
      <c r="D72" s="40" t="s">
        <v>35</v>
      </c>
      <c r="E72" s="24" t="s">
        <v>8</v>
      </c>
      <c r="F72" s="24" t="s">
        <v>8</v>
      </c>
      <c r="G72" s="24" t="s">
        <v>8</v>
      </c>
      <c r="H72" s="25">
        <v>750000</v>
      </c>
      <c r="I72" s="25">
        <v>250000</v>
      </c>
      <c r="J72" s="25">
        <v>250000</v>
      </c>
      <c r="K72" s="25">
        <v>0</v>
      </c>
      <c r="L72" s="25">
        <v>0</v>
      </c>
      <c r="M72" s="25">
        <v>0</v>
      </c>
      <c r="N72" s="25">
        <v>0</v>
      </c>
      <c r="O72" s="25">
        <f>SUM(I72:N72)</f>
        <v>500000</v>
      </c>
    </row>
    <row r="73" spans="1:15" s="11" customFormat="1" ht="18.75" customHeight="1">
      <c r="A73" s="67"/>
      <c r="B73" s="69"/>
      <c r="C73" s="18" t="s">
        <v>73</v>
      </c>
      <c r="D73" s="41" t="s">
        <v>49</v>
      </c>
      <c r="E73" s="21"/>
      <c r="F73" s="22">
        <v>2008</v>
      </c>
      <c r="G73" s="22">
        <v>2011</v>
      </c>
      <c r="H73" s="20">
        <v>5600000</v>
      </c>
      <c r="I73" s="20">
        <v>3950000</v>
      </c>
      <c r="J73" s="20">
        <f aca="true" t="shared" si="24" ref="J73:O73">J74+J75</f>
        <v>0</v>
      </c>
      <c r="K73" s="20">
        <f t="shared" si="24"/>
        <v>0</v>
      </c>
      <c r="L73" s="20">
        <f t="shared" si="24"/>
        <v>0</v>
      </c>
      <c r="M73" s="20">
        <f t="shared" si="24"/>
        <v>0</v>
      </c>
      <c r="N73" s="20">
        <f t="shared" si="24"/>
        <v>0</v>
      </c>
      <c r="O73" s="20">
        <f t="shared" si="24"/>
        <v>3950000</v>
      </c>
    </row>
    <row r="74" spans="1:15" s="11" customFormat="1" ht="18.75" customHeight="1">
      <c r="A74" s="67"/>
      <c r="B74" s="69"/>
      <c r="C74" s="23"/>
      <c r="D74" s="39" t="s">
        <v>14</v>
      </c>
      <c r="E74" s="24" t="s">
        <v>8</v>
      </c>
      <c r="F74" s="24" t="s">
        <v>8</v>
      </c>
      <c r="G74" s="24" t="s">
        <v>8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f>SUM(I74:N74)</f>
        <v>0</v>
      </c>
    </row>
    <row r="75" spans="1:15" s="11" customFormat="1" ht="18.75" customHeight="1">
      <c r="A75" s="67"/>
      <c r="B75" s="69"/>
      <c r="C75" s="23"/>
      <c r="D75" s="40" t="s">
        <v>35</v>
      </c>
      <c r="E75" s="24" t="s">
        <v>8</v>
      </c>
      <c r="F75" s="24" t="s">
        <v>8</v>
      </c>
      <c r="G75" s="24" t="s">
        <v>8</v>
      </c>
      <c r="H75" s="25">
        <v>5600000</v>
      </c>
      <c r="I75" s="25">
        <v>3950000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f>SUM(I75:N75)</f>
        <v>3950000</v>
      </c>
    </row>
    <row r="76" spans="1:15" s="11" customFormat="1" ht="30" customHeight="1">
      <c r="A76" s="67"/>
      <c r="B76" s="69"/>
      <c r="C76" s="18" t="s">
        <v>64</v>
      </c>
      <c r="D76" s="38" t="s">
        <v>53</v>
      </c>
      <c r="E76" s="21"/>
      <c r="F76" s="22">
        <v>2006</v>
      </c>
      <c r="G76" s="22">
        <v>2011</v>
      </c>
      <c r="H76" s="20">
        <f aca="true" t="shared" si="25" ref="H76:O76">H77+H78</f>
        <v>18050000</v>
      </c>
      <c r="I76" s="20">
        <f t="shared" si="25"/>
        <v>800000</v>
      </c>
      <c r="J76" s="20">
        <f t="shared" si="25"/>
        <v>0</v>
      </c>
      <c r="K76" s="20">
        <f t="shared" si="25"/>
        <v>0</v>
      </c>
      <c r="L76" s="20">
        <f t="shared" si="25"/>
        <v>0</v>
      </c>
      <c r="M76" s="20">
        <f t="shared" si="25"/>
        <v>0</v>
      </c>
      <c r="N76" s="20">
        <f t="shared" si="25"/>
        <v>0</v>
      </c>
      <c r="O76" s="20">
        <f t="shared" si="25"/>
        <v>800000</v>
      </c>
    </row>
    <row r="77" spans="1:15" s="11" customFormat="1" ht="18.75" customHeight="1">
      <c r="A77" s="67"/>
      <c r="B77" s="69"/>
      <c r="C77" s="23"/>
      <c r="D77" s="39" t="s">
        <v>14</v>
      </c>
      <c r="E77" s="24" t="s">
        <v>8</v>
      </c>
      <c r="F77" s="24" t="s">
        <v>8</v>
      </c>
      <c r="G77" s="24" t="s">
        <v>8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f>SUM(I77:N77)</f>
        <v>0</v>
      </c>
    </row>
    <row r="78" spans="1:15" s="11" customFormat="1" ht="18.75" customHeight="1">
      <c r="A78" s="67"/>
      <c r="B78" s="69"/>
      <c r="C78" s="23"/>
      <c r="D78" s="40" t="s">
        <v>35</v>
      </c>
      <c r="E78" s="24" t="s">
        <v>8</v>
      </c>
      <c r="F78" s="24" t="s">
        <v>8</v>
      </c>
      <c r="G78" s="24" t="s">
        <v>8</v>
      </c>
      <c r="H78" s="25">
        <v>18050000</v>
      </c>
      <c r="I78" s="25">
        <v>800000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f>SUM(I78:N78)</f>
        <v>800000</v>
      </c>
    </row>
    <row r="79" spans="1:15" ht="27.75" customHeight="1">
      <c r="A79" s="67"/>
      <c r="B79" s="69"/>
      <c r="C79" s="18" t="s">
        <v>65</v>
      </c>
      <c r="D79" s="38" t="s">
        <v>50</v>
      </c>
      <c r="E79" s="21"/>
      <c r="F79" s="22">
        <v>2010</v>
      </c>
      <c r="G79" s="22">
        <v>2011</v>
      </c>
      <c r="H79" s="20">
        <f aca="true" t="shared" si="26" ref="H79:O79">H80+H81</f>
        <v>550000</v>
      </c>
      <c r="I79" s="20">
        <f t="shared" si="26"/>
        <v>510000</v>
      </c>
      <c r="J79" s="20">
        <f t="shared" si="26"/>
        <v>0</v>
      </c>
      <c r="K79" s="20">
        <f t="shared" si="26"/>
        <v>0</v>
      </c>
      <c r="L79" s="20">
        <f t="shared" si="26"/>
        <v>0</v>
      </c>
      <c r="M79" s="20">
        <f t="shared" si="26"/>
        <v>0</v>
      </c>
      <c r="N79" s="20">
        <f t="shared" si="26"/>
        <v>0</v>
      </c>
      <c r="O79" s="20">
        <f t="shared" si="26"/>
        <v>510000</v>
      </c>
    </row>
    <row r="80" spans="1:15" s="11" customFormat="1" ht="18" customHeight="1">
      <c r="A80" s="67"/>
      <c r="B80" s="69"/>
      <c r="C80" s="23"/>
      <c r="D80" s="39" t="s">
        <v>14</v>
      </c>
      <c r="E80" s="24" t="s">
        <v>8</v>
      </c>
      <c r="F80" s="24" t="s">
        <v>8</v>
      </c>
      <c r="G80" s="24" t="s">
        <v>8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f>SUM(I80:N80)</f>
        <v>0</v>
      </c>
    </row>
    <row r="81" spans="1:15" s="11" customFormat="1" ht="18" customHeight="1">
      <c r="A81" s="67"/>
      <c r="B81" s="69"/>
      <c r="C81" s="23"/>
      <c r="D81" s="40" t="s">
        <v>35</v>
      </c>
      <c r="E81" s="24" t="s">
        <v>8</v>
      </c>
      <c r="F81" s="24" t="s">
        <v>8</v>
      </c>
      <c r="G81" s="24" t="s">
        <v>8</v>
      </c>
      <c r="H81" s="25">
        <v>550000</v>
      </c>
      <c r="I81" s="25">
        <v>510000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f>SUM(I81:N81)</f>
        <v>510000</v>
      </c>
    </row>
    <row r="82" spans="1:15" s="11" customFormat="1" ht="27.75" customHeight="1">
      <c r="A82" s="67"/>
      <c r="B82" s="18"/>
      <c r="C82" s="18" t="s">
        <v>66</v>
      </c>
      <c r="D82" s="36" t="s">
        <v>62</v>
      </c>
      <c r="E82" s="21"/>
      <c r="F82" s="22">
        <v>2009</v>
      </c>
      <c r="G82" s="22">
        <v>2013</v>
      </c>
      <c r="H82" s="20">
        <f aca="true" t="shared" si="27" ref="H82:O82">H83+H84</f>
        <v>1500000</v>
      </c>
      <c r="I82" s="20">
        <f t="shared" si="27"/>
        <v>300000</v>
      </c>
      <c r="J82" s="20">
        <f t="shared" si="27"/>
        <v>500000</v>
      </c>
      <c r="K82" s="20">
        <f t="shared" si="27"/>
        <v>200000</v>
      </c>
      <c r="L82" s="20">
        <f t="shared" si="27"/>
        <v>0</v>
      </c>
      <c r="M82" s="20">
        <f t="shared" si="27"/>
        <v>0</v>
      </c>
      <c r="N82" s="20">
        <f t="shared" si="27"/>
        <v>0</v>
      </c>
      <c r="O82" s="20">
        <f t="shared" si="27"/>
        <v>1000000</v>
      </c>
    </row>
    <row r="83" spans="1:15" s="11" customFormat="1" ht="18" customHeight="1">
      <c r="A83" s="67"/>
      <c r="B83" s="18"/>
      <c r="C83" s="23"/>
      <c r="D83" s="39" t="s">
        <v>14</v>
      </c>
      <c r="E83" s="24" t="s">
        <v>8</v>
      </c>
      <c r="F83" s="24" t="s">
        <v>8</v>
      </c>
      <c r="G83" s="24" t="s">
        <v>8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f>SUM(I83:N83)</f>
        <v>0</v>
      </c>
    </row>
    <row r="84" spans="1:15" s="11" customFormat="1" ht="18" customHeight="1">
      <c r="A84" s="67"/>
      <c r="B84" s="18"/>
      <c r="C84" s="23"/>
      <c r="D84" s="40" t="s">
        <v>35</v>
      </c>
      <c r="E84" s="24" t="s">
        <v>8</v>
      </c>
      <c r="F84" s="24" t="s">
        <v>8</v>
      </c>
      <c r="G84" s="24" t="s">
        <v>8</v>
      </c>
      <c r="H84" s="25">
        <v>1500000</v>
      </c>
      <c r="I84" s="25">
        <v>300000</v>
      </c>
      <c r="J84" s="25">
        <v>500000</v>
      </c>
      <c r="K84" s="25">
        <v>200000</v>
      </c>
      <c r="L84" s="25">
        <v>0</v>
      </c>
      <c r="M84" s="25">
        <v>0</v>
      </c>
      <c r="N84" s="25">
        <v>0</v>
      </c>
      <c r="O84" s="25">
        <f>SUM(I84:N84)</f>
        <v>1000000</v>
      </c>
    </row>
    <row r="85" spans="1:15" s="11" customFormat="1" ht="18" customHeight="1">
      <c r="A85" s="67"/>
      <c r="B85" s="18"/>
      <c r="C85" s="18" t="s">
        <v>81</v>
      </c>
      <c r="D85" s="38" t="s">
        <v>67</v>
      </c>
      <c r="E85" s="21"/>
      <c r="F85" s="22">
        <v>2007</v>
      </c>
      <c r="G85" s="22">
        <v>2012</v>
      </c>
      <c r="H85" s="20">
        <f aca="true" t="shared" si="28" ref="H85:O85">H86+H87</f>
        <v>1500000</v>
      </c>
      <c r="I85" s="20">
        <f t="shared" si="28"/>
        <v>320000</v>
      </c>
      <c r="J85" s="20">
        <f t="shared" si="28"/>
        <v>500000</v>
      </c>
      <c r="K85" s="20">
        <f t="shared" si="28"/>
        <v>0</v>
      </c>
      <c r="L85" s="20">
        <f t="shared" si="28"/>
        <v>0</v>
      </c>
      <c r="M85" s="20">
        <f t="shared" si="28"/>
        <v>0</v>
      </c>
      <c r="N85" s="20">
        <f t="shared" si="28"/>
        <v>0</v>
      </c>
      <c r="O85" s="20">
        <f t="shared" si="28"/>
        <v>820000</v>
      </c>
    </row>
    <row r="86" spans="1:15" s="11" customFormat="1" ht="18" customHeight="1">
      <c r="A86" s="67"/>
      <c r="B86" s="18"/>
      <c r="C86" s="23"/>
      <c r="D86" s="39" t="s">
        <v>14</v>
      </c>
      <c r="E86" s="24" t="s">
        <v>8</v>
      </c>
      <c r="F86" s="24" t="s">
        <v>8</v>
      </c>
      <c r="G86" s="24" t="s">
        <v>8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f>SUM(I86:N86)</f>
        <v>0</v>
      </c>
    </row>
    <row r="87" spans="1:15" s="11" customFormat="1" ht="18" customHeight="1">
      <c r="A87" s="67"/>
      <c r="B87" s="18"/>
      <c r="C87" s="23"/>
      <c r="D87" s="40" t="s">
        <v>35</v>
      </c>
      <c r="E87" s="24" t="s">
        <v>8</v>
      </c>
      <c r="F87" s="24" t="s">
        <v>8</v>
      </c>
      <c r="G87" s="24" t="s">
        <v>8</v>
      </c>
      <c r="H87" s="25">
        <v>1500000</v>
      </c>
      <c r="I87" s="25">
        <v>320000</v>
      </c>
      <c r="J87" s="25">
        <v>500000</v>
      </c>
      <c r="K87" s="25">
        <v>0</v>
      </c>
      <c r="L87" s="25">
        <v>0</v>
      </c>
      <c r="M87" s="25">
        <v>0</v>
      </c>
      <c r="N87" s="25">
        <v>0</v>
      </c>
      <c r="O87" s="25">
        <f>SUM(I87:N87)</f>
        <v>820000</v>
      </c>
    </row>
    <row r="88" spans="1:15" s="7" customFormat="1" ht="47.25" customHeight="1">
      <c r="A88" s="67"/>
      <c r="B88" s="18" t="s">
        <v>22</v>
      </c>
      <c r="C88" s="52" t="s">
        <v>36</v>
      </c>
      <c r="D88" s="52"/>
      <c r="E88" s="16" t="s">
        <v>8</v>
      </c>
      <c r="F88" s="16" t="s">
        <v>8</v>
      </c>
      <c r="G88" s="16" t="s">
        <v>8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</row>
    <row r="89" spans="1:15" s="7" customFormat="1" ht="32.25" customHeight="1">
      <c r="A89" s="67"/>
      <c r="B89" s="18" t="s">
        <v>23</v>
      </c>
      <c r="C89" s="52" t="s">
        <v>24</v>
      </c>
      <c r="D89" s="52"/>
      <c r="E89" s="35" t="s">
        <v>8</v>
      </c>
      <c r="F89" s="35" t="s">
        <v>8</v>
      </c>
      <c r="G89" s="35" t="s">
        <v>8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</row>
  </sheetData>
  <sheetProtection/>
  <mergeCells count="28">
    <mergeCell ref="B4:D5"/>
    <mergeCell ref="O4:O5"/>
    <mergeCell ref="C88:D88"/>
    <mergeCell ref="C21:O21"/>
    <mergeCell ref="A10:A89"/>
    <mergeCell ref="C89:D89"/>
    <mergeCell ref="C20:D20"/>
    <mergeCell ref="B11:B16"/>
    <mergeCell ref="B18:B81"/>
    <mergeCell ref="I4:N4"/>
    <mergeCell ref="C18:D18"/>
    <mergeCell ref="C19:D19"/>
    <mergeCell ref="B6:D6"/>
    <mergeCell ref="C12:D12"/>
    <mergeCell ref="B7:D7"/>
    <mergeCell ref="C17:D17"/>
    <mergeCell ref="B8:D8"/>
    <mergeCell ref="B9:D9"/>
    <mergeCell ref="A1:O1"/>
    <mergeCell ref="B10:O10"/>
    <mergeCell ref="C14:O14"/>
    <mergeCell ref="E4:E5"/>
    <mergeCell ref="F4:G4"/>
    <mergeCell ref="H4:H5"/>
    <mergeCell ref="C11:D11"/>
    <mergeCell ref="A4:A5"/>
    <mergeCell ref="C13:D13"/>
    <mergeCell ref="A2:O2"/>
  </mergeCells>
  <printOptions horizontalCentered="1"/>
  <pageMargins left="0" right="0.5905511811023623" top="0.35433070866141736" bottom="0.35433070866141736" header="0" footer="0"/>
  <pageSetup horizontalDpi="600" verticalDpi="600" orientation="landscape" paperSize="9" scale="69" r:id="rId1"/>
  <rowBreaks count="1" manualBreakCount="1">
    <brk id="7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Hanus</dc:creator>
  <cp:keywords/>
  <dc:description/>
  <cp:lastModifiedBy>Klimek</cp:lastModifiedBy>
  <cp:lastPrinted>2010-11-15T09:47:02Z</cp:lastPrinted>
  <dcterms:created xsi:type="dcterms:W3CDTF">2010-07-28T16:34:46Z</dcterms:created>
  <dcterms:modified xsi:type="dcterms:W3CDTF">2010-11-25T12:11:47Z</dcterms:modified>
  <cp:category/>
  <cp:version/>
  <cp:contentType/>
  <cp:contentStatus/>
</cp:coreProperties>
</file>