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firstSheet="1" activeTab="1"/>
  </bookViews>
  <sheets>
    <sheet name="1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<sst xmlns="http://schemas.openxmlformats.org/spreadsheetml/2006/main" count="324" uniqueCount="240">
  <si>
    <t>90020</t>
  </si>
  <si>
    <t>Infrastruktura wodociagowa i sanitacyjna wsi</t>
  </si>
  <si>
    <t>0920</t>
  </si>
  <si>
    <t>6290</t>
  </si>
  <si>
    <t>środki na dofinansowania własnych inwestycji gmin (związków gmin), powiatów (zwązków powiatów), samorządów województw, pozyskanie z innych źródeł</t>
  </si>
  <si>
    <t>01095</t>
  </si>
  <si>
    <t>0490</t>
  </si>
  <si>
    <t>wpływ z innych lokalnych opłat pobieranych przez jednostki samorządu terytorialnego na podstawie odrębnych ustaw</t>
  </si>
  <si>
    <t>Gospodarka  gruntami i nieruchomosciami</t>
  </si>
  <si>
    <t>0470</t>
  </si>
  <si>
    <t xml:space="preserve">wpływy z opłat za urząd, użytkowanie i użytkowanie wieczyste nieruchomości </t>
  </si>
  <si>
    <t>0750</t>
  </si>
  <si>
    <t>dochody z najmu i dzierżawy składników majątkowych skarby Państwa, jednostek samorządu terytoralnego lub innych jednostek zaliczanych do sektora finansów publicznych oraz innych umów o podobnym charakterze</t>
  </si>
  <si>
    <t>pozostałe odsetki</t>
  </si>
  <si>
    <t>0970</t>
  </si>
  <si>
    <t>wpływy z różnych dochodów</t>
  </si>
  <si>
    <t>2020</t>
  </si>
  <si>
    <t>dotacje celowe otrzymane z budżetu  na zadania bieżące realizowane przez gminę na podstawie porozumień z organami administracji rządowej</t>
  </si>
  <si>
    <t>2010</t>
  </si>
  <si>
    <t>dotacje celowe otrzymane z budżetu  na realizację zadań bieżących z zakresu administracji rządowej oraz innych zadań zleconych gminie (związkom gmin) ustawami</t>
  </si>
  <si>
    <t>2360</t>
  </si>
  <si>
    <t>dochody jednostek samorządu terytorialnego zwiazane z realizacją zadań z zakresu administracji rządowej oraz innych zadań zleconych ustawami</t>
  </si>
  <si>
    <t>Urzędy gmin, miast i miast na prawach powiatu</t>
  </si>
  <si>
    <t>0690</t>
  </si>
  <si>
    <t>wpływy z różnych opłat</t>
  </si>
  <si>
    <t>0830</t>
  </si>
  <si>
    <t>wpływy z usług</t>
  </si>
  <si>
    <t>0570</t>
  </si>
  <si>
    <t>DOCHODY OD OSÓB PRAWNYCH, OD OSÓB FIZYCZNYCH I OD INNYCH JEDNOSTEK NIEPOSIADAJĄCYCH OSOBOWOSCI PRAWNEJ ORAZ WYDATKI ZWIAZANE Z ICH POBOREM</t>
  </si>
  <si>
    <t>75601</t>
  </si>
  <si>
    <t>Wpływy z podatku dochodwego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</si>
  <si>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</si>
  <si>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</si>
  <si>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</si>
  <si>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</si>
  <si>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</si>
  <si>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</si>
  <si>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</si>
  <si>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</si>
  <si>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</si>
  <si>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</si>
  <si>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</si>
  <si>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</si>
  <si>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transoprtowych</t>
  </si>
  <si>
    <t>0500</t>
  </si>
  <si>
    <t>podatek od czyności cywilnoprawnych</t>
  </si>
  <si>
    <t>2680</t>
  </si>
  <si>
    <t>rekompensaty utraconych dochodów w podatkach lokalnych</t>
  </si>
  <si>
    <t>75616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</si>
  <si>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</si>
  <si>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</si>
  <si>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</si>
  <si>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</si>
  <si>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</si>
  <si>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</si>
  <si>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</si>
  <si>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</si>
  <si>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</si>
  <si>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</si>
  <si>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</si>
  <si>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</si>
  <si>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</si>
  <si>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wydanie zezwoleń na sprzedaż alkoholu</t>
  </si>
  <si>
    <t>75621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</si>
  <si>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</si>
  <si>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</si>
  <si>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</si>
  <si>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</si>
  <si>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</si>
  <si>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</si>
  <si>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</si>
  <si>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</si>
  <si>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</si>
  <si>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</si>
  <si>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</si>
  <si>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</si>
  <si>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</si>
  <si>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</si>
  <si>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gmin)</t>
  </si>
  <si>
    <t>6339</t>
  </si>
  <si>
    <t>dotacje celowe otrzymane z budżetu państwa na realizację inwestycji i zakupów inwestycyjnych własnych gmin (związków gmin)</t>
  </si>
  <si>
    <t>Przebudowa ulicy Kusocińskiego w miejscowości Niemcz gmina Osielsko na odcinku od ulicy Olimpijczyków do drogi powiatowej nr 1504C.</t>
  </si>
  <si>
    <t>Budowa dróg zbiorczych wspomagających wzdłuż planowanej drogi ekspresowej S5 w Osielsku, tzn. Al. Jana Pawła II wraz z ulicami przyległymi</t>
  </si>
  <si>
    <t>Mieszkania gminne - budowa budynku mieszkalnego wielorodzinnego w Bożenkowie przy ul. Osiedlowej 1</t>
  </si>
  <si>
    <t>2007-2011</t>
  </si>
  <si>
    <t>Realizacja projektu "Budowa ścieżek pieszo - rowerowych w powiecie bydgoskiem w pobliżu dróg i węzłów komunikacyjnych"</t>
  </si>
  <si>
    <t>Gminne Boisko w Żołędowie</t>
  </si>
  <si>
    <t>Budowa placu zabaw w każym sołectwie w ramach PROW</t>
  </si>
  <si>
    <t>2008-2011</t>
  </si>
  <si>
    <t>Rozbudowa Szkoły Podstawowej w Niemczu</t>
  </si>
  <si>
    <t>dotacje celowe otrzymane z gminy na zadania bieżące realizowane na podstawie porozumień (umów) między jednostkami samorządu terytorialnego</t>
  </si>
  <si>
    <t>OPIEKA SPOŁECZNA</t>
  </si>
  <si>
    <t xml:space="preserve">Składki  na ubezpieczenia zdrowotne opłacone za osoby pobierające niektóre świadczenia z pomocy społecznej oraz niektóre świadczenia rodzinne </t>
  </si>
  <si>
    <t>Usługi opiekuńcze i specjalistyczne uslugi opiekuńcze</t>
  </si>
  <si>
    <t>0400</t>
  </si>
  <si>
    <t>wpływy z opłaty produktowej</t>
  </si>
  <si>
    <t>Limity wydatków na wieloletnie programy inwestycyjne w latach 2009 - 2011</t>
  </si>
  <si>
    <t>rok budżetowy 2009 (8+9+10+11)</t>
  </si>
  <si>
    <t>Urzędy  naczelnych organów władzy państwowej, kontroli i ochrony prawa</t>
  </si>
  <si>
    <t>grzywny, mandaty i inne kary pieniężne od osób fizycznych</t>
  </si>
  <si>
    <t>Świadczenia rodzinne, zaliczka alimentacyjna oraz składki na ubezpieczenie  emerytalne i rentowe z ubezpieczenia społecznego</t>
  </si>
  <si>
    <t>Wpływy i wydatki związane z gromadzeniem środków z opłat produktowych</t>
  </si>
  <si>
    <t>60016</t>
  </si>
  <si>
    <t>Budowa gimnazjum z basenem w Osielsku</t>
  </si>
  <si>
    <t>Urząd Gminy Osielsko</t>
  </si>
  <si>
    <t xml:space="preserve">  </t>
  </si>
  <si>
    <t>6298</t>
  </si>
  <si>
    <t>0770</t>
  </si>
  <si>
    <t>wpłaty z tytułu odpłatnego nabycia prawa własności oraz prawa użytkowania wieczystego nieruchomości</t>
  </si>
  <si>
    <t>Pobór podatków, opłata i niepodatkowanych należności  budżetowych</t>
  </si>
  <si>
    <t>EDUKACJA OPIEKA SPOŁECZNA</t>
  </si>
  <si>
    <t>90017</t>
  </si>
  <si>
    <t>2370</t>
  </si>
  <si>
    <t>wpływy do budżetu nadwyżki środków obrotowych zakładu budżetowego</t>
  </si>
  <si>
    <t>Zakłady gospodarki komunalnej</t>
  </si>
  <si>
    <t>środki na dofinansowanie własnych inwestycji gmin związków gmin, powiatów związków powiatów, samorządów województw, pozyskane z innych źródeł</t>
  </si>
  <si>
    <t>Okres</t>
  </si>
  <si>
    <t>2007-2009</t>
  </si>
  <si>
    <t>realizacji w latach</t>
  </si>
  <si>
    <t>Budowa stacji uzdatniania wody na Niwach</t>
  </si>
  <si>
    <t>Kompleksowa modernizacja sieci wodno kanalizacyjnej na terenie gminy Osielsko</t>
  </si>
  <si>
    <t>2008-2013</t>
  </si>
  <si>
    <t>Budowa ul. Słowackiego w Niemczu</t>
  </si>
  <si>
    <t>2008-2009</t>
  </si>
  <si>
    <t xml:space="preserve">Informatyzacja Urzędu Gminy - budowa systemu do świadczenia usług drogą elektroniczna </t>
  </si>
  <si>
    <t>2006-2010</t>
  </si>
  <si>
    <t>Budowa regionalnej -  lokalnej sieci szerokopasmowej na terenie gminy zwiększającej dostęp do internetu</t>
  </si>
  <si>
    <t>Budowa ul. Kąty, Długiej, Rybienieckiej, Krótkiej, Botanicznej Wiązowej</t>
  </si>
  <si>
    <t>2007-2013</t>
  </si>
  <si>
    <t>2006-2009</t>
  </si>
  <si>
    <t>Budowa obiektu kulturalnego - świetlicy w Maksymilianowie</t>
  </si>
  <si>
    <t>2008-2010</t>
  </si>
  <si>
    <t>700 000, w tym środki własne      210 000 dofianasowanie 490 000</t>
  </si>
  <si>
    <t>600 000, w tym środki własne      150 000  starostwa          450 000</t>
  </si>
  <si>
    <t>1 500 000, w tym środki własne            750 000 dofinansowanie 750 000</t>
  </si>
  <si>
    <t>1 500 000, w tym środki własne          750 000 dofinansowanie 750 000</t>
  </si>
  <si>
    <t>2 940 000, w tym środki własne           400 000 dofinansowanie     2 550 000</t>
  </si>
  <si>
    <t xml:space="preserve">5 165 000, w tym kredyt, obligacje               3 000 000 </t>
  </si>
  <si>
    <t xml:space="preserve">3 810 000, w tym środki własne            1 010 000 dofisnansowanie    2 800 000 </t>
  </si>
  <si>
    <t>650 000, w tym środki własne        300 000 dofiansowanie PROW 350 000</t>
  </si>
  <si>
    <t>680 000, w tym środki własne      360 000 dofianasowanie  PROW   320 000</t>
  </si>
  <si>
    <t>1 500 000, w tym środki własne            834 000 dofinansowanie             666 000</t>
  </si>
  <si>
    <t>250 000, w tym środki własne          125 000 dofinansowanie 125 000</t>
  </si>
  <si>
    <t>350 000, w tym środki własne                              175 000 dofinansowanie PROW                           175 000</t>
  </si>
  <si>
    <t>410 000, w tym środki własne      205 000 dofinansowanie  PROW               205 000</t>
  </si>
  <si>
    <t>1 485 000, w tym środki własne           215 000 dofinansowanie     1 275 000</t>
  </si>
  <si>
    <t>4 000 000, w tym środki własne                            2 000 000 dofinansowanie        2 000 000</t>
  </si>
  <si>
    <t>4 000 000, w tym środki własne                      2 000 000 dofinansowanie      2 000 000</t>
  </si>
  <si>
    <t>42 000 000, w tym środki własne        6.300 000 dofinansowanie         35 700 000</t>
  </si>
  <si>
    <t>15 000 000, w tym środki własne                 2 250 000 dofinansowanie         12 750 000</t>
  </si>
  <si>
    <t>1 500 000, w tym środki własne           225 000 dofinansowanie         1 275 000</t>
  </si>
  <si>
    <t xml:space="preserve">6 000 000, w tym środki własne             900 000 dofinansowanie          5 100 00 </t>
  </si>
  <si>
    <t>1 600 000, w tym środki własne           550 000 dofinansowanie         1 050 000</t>
  </si>
  <si>
    <t>1 750 000, w tym środki własne         700 000 dofinansowanie         1 050 000</t>
  </si>
  <si>
    <t>Kompleksowa modernizacja sieci wodno kanalizacyjnej na terenie gminy Osielsko, w tym - kanalizacja w Maksymilianowie ul. Letnia, w Żołędowie I,II,III etap w Niemczu ul. Olimpijczyków, Marco-Pola, Kopernika, Kolumba, punkt zlewny w Żołędowie - lata 2008 - 2009</t>
  </si>
  <si>
    <t>6 000 000, w tym środki własne              1 800 000 dofianansowanie         4 200 000</t>
  </si>
  <si>
    <t>6 000 000, w tym środki własne               1 800 000 dofianansowanie         4 200 000</t>
  </si>
  <si>
    <t>Projekt "Moje boisko Orlik 2012" Niemcz, Osielsko przy zespole szkół</t>
  </si>
  <si>
    <t>2010-2011</t>
  </si>
  <si>
    <t>Modernizacja boiska przy szkole podstawowej w Maksymilianowie</t>
  </si>
  <si>
    <t>Budowa ul. Tuberozy w Osielsku</t>
  </si>
  <si>
    <t>GZK Żołędowo</t>
  </si>
  <si>
    <t>Dział</t>
  </si>
  <si>
    <t>§</t>
  </si>
  <si>
    <t>1.</t>
  </si>
  <si>
    <t>2.</t>
  </si>
  <si>
    <t>Rozdz.</t>
  </si>
  <si>
    <t>w  złotych</t>
  </si>
  <si>
    <t>Dochody budżetu gminy na 2007 r.</t>
  </si>
  <si>
    <t>Lp.</t>
  </si>
  <si>
    <t>Plan
2007 r.</t>
  </si>
  <si>
    <t>Planowane wydatki</t>
  </si>
  <si>
    <t>Dochody ogółem</t>
  </si>
  <si>
    <t>kredyty
i pożyczki</t>
  </si>
  <si>
    <t>środki wymienione
w art. 5 ust. 1 pkt 2 i 3 u.f.p.</t>
  </si>
  <si>
    <t>Ogółem</t>
  </si>
  <si>
    <t>Łączne koszty finansowe</t>
  </si>
  <si>
    <t>Źródło dochodów</t>
  </si>
  <si>
    <t>Rozdział*</t>
  </si>
  <si>
    <t>Jednostka organizacyjna realizująca program lub koordynująca wykonanie programu</t>
  </si>
  <si>
    <t>Nazwa zadania inwestycyjnego</t>
  </si>
  <si>
    <t>z tego źródła finansowania</t>
  </si>
  <si>
    <t>(* kol. 2 do wykorzystania fakultatywnego)</t>
  </si>
  <si>
    <t>010</t>
  </si>
  <si>
    <t>01010</t>
  </si>
  <si>
    <t>600</t>
  </si>
  <si>
    <t>ROLNICTWO I ŁOWIECTWO</t>
  </si>
  <si>
    <t>TRANSPORT I ŁĄCZNOŚĆ</t>
  </si>
  <si>
    <t>Drogi publiczne gminne</t>
  </si>
  <si>
    <t>700</t>
  </si>
  <si>
    <t>GOSPODARKA MIESZKANIOWA</t>
  </si>
  <si>
    <t>70005</t>
  </si>
  <si>
    <t>70095</t>
  </si>
  <si>
    <t>Pozostała działalność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</si>
  <si>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</si>
  <si>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</si>
  <si>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</si>
  <si>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</si>
  <si>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</si>
  <si>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</si>
  <si>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</si>
  <si>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</si>
  <si>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</si>
  <si>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Urząd Gminy Osielsko - lider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</si>
  <si>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</si>
  <si>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</si>
  <si>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</si>
  <si>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</si>
  <si>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</si>
  <si>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2310</t>
  </si>
  <si>
    <t>75416</t>
  </si>
  <si>
    <t>Straż Miejska</t>
  </si>
  <si>
    <t>756</t>
  </si>
  <si>
    <t>75647</t>
  </si>
  <si>
    <t>758</t>
  </si>
  <si>
    <t>RÓŻNE ROZLICZENIA</t>
  </si>
  <si>
    <t>801</t>
  </si>
  <si>
    <t>OŚWIATA I WYCHOWANIE</t>
  </si>
  <si>
    <t>80101</t>
  </si>
  <si>
    <t>Szkoły podstawowe</t>
  </si>
  <si>
    <t>80104</t>
  </si>
  <si>
    <t>Przedszkola</t>
  </si>
  <si>
    <t>80195</t>
  </si>
  <si>
    <t>852</t>
  </si>
  <si>
    <t>85212</t>
  </si>
  <si>
    <t>85213</t>
  </si>
  <si>
    <t>85214</t>
  </si>
  <si>
    <t>Zasiłki i pomoc w naturze oraz składki na ubezpieczenie emerytalne i rentowe</t>
  </si>
  <si>
    <t>85415</t>
  </si>
  <si>
    <t>85219</t>
  </si>
  <si>
    <t>Ośrodki pomocy społecznej</t>
  </si>
  <si>
    <t>85228</t>
  </si>
  <si>
    <t>środki  własne jst</t>
  </si>
  <si>
    <t>85295</t>
  </si>
  <si>
    <t>854</t>
  </si>
  <si>
    <t>Pomoc materialna dla uczniów</t>
  </si>
  <si>
    <t>900</t>
  </si>
  <si>
    <t>GOSPODARKA KOMUNALNA I OCHRONA ŚRODOWISKA</t>
  </si>
  <si>
    <t>90001</t>
  </si>
  <si>
    <t>Gospodarka ściekowa i ochrona wód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</si>
</sst>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vertical="center" wrapText="1"/>
    </xf>
    <xf numFmtId="49" fontId="0" fillId="0" borderId="3" xfId="0" applyNumberForma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49" fontId="0" fillId="0" borderId="4" xfId="0" applyNumberForma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0" fillId="0" borderId="5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9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9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9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18" applyFont="1" applyBorder="1" applyAlignment="1">
      <alignment wrapText="1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3" fontId="2" fillId="0" borderId="1" xfId="18" applyNumberFormat="1" applyFont="1" applyBorder="1" applyAlignment="1">
      <alignment vertical="center"/>
      <protection/>
    </xf>
    <xf numFmtId="0" fontId="2" fillId="0" borderId="1" xfId="18" applyFont="1" applyBorder="1" applyAlignment="1">
      <alignment/>
      <protection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18" applyNumberFormat="1" applyFont="1" applyBorder="1" applyAlignment="1">
      <alignment horizontal="center" vertical="center" wrapText="1"/>
      <protection/>
    </xf>
    <xf numFmtId="3" fontId="2" fillId="0" borderId="1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vertical="center" wrapText="1"/>
    </xf>
    <xf numFmtId="0" fontId="1" fillId="0" borderId="0" xfId="1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18" applyFont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213"/>
  <sheetViews>
    <sheetView workbookViewId="0" topLeftCell="A1">
      <selection activeCell="B22" sqref="B2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6" ht="18">
      <c r="B1" s="77" t="s">
        <v>168</v>
      </c>
      <c r="C1" s="77"/>
      <c r="D1" s="77"/>
      <c r="E1" s="77"/>
      <c r="F1" s="38"/>
    </row>
    <row r="2" spans="2:6" ht="18">
      <c r="B2" s="2"/>
      <c r="C2" s="2"/>
      <c r="D2" s="2"/>
      <c r="F2" s="38"/>
    </row>
    <row r="3" spans="5:6" ht="12.75">
      <c r="E3" s="5" t="s">
        <v>167</v>
      </c>
      <c r="F3" s="38"/>
    </row>
    <row r="4" spans="1:6" s="7" customFormat="1" ht="15" customHeight="1">
      <c r="A4" s="78" t="s">
        <v>162</v>
      </c>
      <c r="B4" s="78" t="s">
        <v>178</v>
      </c>
      <c r="C4" s="78" t="s">
        <v>163</v>
      </c>
      <c r="D4" s="78" t="s">
        <v>177</v>
      </c>
      <c r="E4" s="81" t="s">
        <v>170</v>
      </c>
      <c r="F4" s="39"/>
    </row>
    <row r="5" spans="1:6" s="7" customFormat="1" ht="15" customHeight="1">
      <c r="A5" s="79"/>
      <c r="B5" s="79"/>
      <c r="C5" s="80"/>
      <c r="D5" s="80"/>
      <c r="E5" s="80"/>
      <c r="F5" s="39"/>
    </row>
    <row r="6" spans="1:6" s="8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40"/>
    </row>
    <row r="7" spans="1:6" ht="12.75" customHeight="1">
      <c r="A7" s="30" t="s">
        <v>183</v>
      </c>
      <c r="B7" s="31"/>
      <c r="C7" s="31"/>
      <c r="D7" s="32" t="s">
        <v>186</v>
      </c>
      <c r="E7" s="42">
        <f>E8+E11</f>
        <v>43823</v>
      </c>
      <c r="F7" s="38"/>
    </row>
    <row r="8" spans="1:6" ht="12" customHeight="1">
      <c r="A8" s="15"/>
      <c r="B8" s="16" t="s">
        <v>184</v>
      </c>
      <c r="C8" s="16"/>
      <c r="D8" s="17" t="s">
        <v>1</v>
      </c>
      <c r="E8" s="43">
        <f>E9</f>
        <v>35000</v>
      </c>
      <c r="F8" s="38"/>
    </row>
    <row r="9" spans="1:6" ht="21" customHeight="1">
      <c r="A9" s="18"/>
      <c r="B9" s="19"/>
      <c r="C9" s="21" t="s">
        <v>3</v>
      </c>
      <c r="D9" s="22" t="s">
        <v>4</v>
      </c>
      <c r="E9" s="44">
        <v>35000</v>
      </c>
      <c r="F9" s="38"/>
    </row>
    <row r="10" spans="1:6" ht="12.75" customHeight="1">
      <c r="A10" s="18"/>
      <c r="B10" s="19"/>
      <c r="C10" s="19"/>
      <c r="D10" s="20"/>
      <c r="E10" s="45"/>
      <c r="F10" s="38"/>
    </row>
    <row r="11" spans="1:6" ht="12.75" customHeight="1">
      <c r="A11" s="18"/>
      <c r="B11" s="19" t="s">
        <v>5</v>
      </c>
      <c r="C11" s="19"/>
      <c r="D11" s="20" t="s">
        <v>193</v>
      </c>
      <c r="E11" s="45">
        <f>E12+E13</f>
        <v>8823</v>
      </c>
      <c r="F11" s="38"/>
    </row>
    <row r="12" spans="1:6" ht="22.5" customHeight="1">
      <c r="A12" s="18"/>
      <c r="B12" s="19"/>
      <c r="C12" s="19" t="s">
        <v>6</v>
      </c>
      <c r="D12" s="22" t="s">
        <v>7</v>
      </c>
      <c r="E12" s="45">
        <v>400</v>
      </c>
      <c r="F12" s="38"/>
    </row>
    <row r="13" spans="1:6" ht="33.75" customHeight="1">
      <c r="A13" s="18"/>
      <c r="B13" s="19"/>
      <c r="C13" s="19" t="s">
        <v>18</v>
      </c>
      <c r="D13" s="22" t="s">
        <v>19</v>
      </c>
      <c r="E13" s="45">
        <v>8423</v>
      </c>
      <c r="F13" s="38"/>
    </row>
    <row r="14" spans="1:6" ht="12" customHeight="1">
      <c r="A14" s="18"/>
      <c r="B14" s="19"/>
      <c r="C14" s="19"/>
      <c r="D14" s="22"/>
      <c r="E14" s="45"/>
      <c r="F14" s="38"/>
    </row>
    <row r="15" spans="1:6" ht="12" customHeight="1">
      <c r="A15" s="33" t="s">
        <v>185</v>
      </c>
      <c r="B15" s="34"/>
      <c r="C15" s="34"/>
      <c r="D15" s="35" t="s">
        <v>187</v>
      </c>
      <c r="E15" s="46">
        <f>E16</f>
        <v>902802</v>
      </c>
      <c r="F15" s="38"/>
    </row>
    <row r="16" spans="1:6" ht="12" customHeight="1">
      <c r="A16" s="18"/>
      <c r="B16" s="19" t="s">
        <v>102</v>
      </c>
      <c r="C16" s="19"/>
      <c r="D16" s="22" t="s">
        <v>188</v>
      </c>
      <c r="E16" s="45">
        <f>E17</f>
        <v>902802</v>
      </c>
      <c r="F16" s="38"/>
    </row>
    <row r="17" spans="1:6" ht="33" customHeight="1">
      <c r="A17" s="18"/>
      <c r="B17" s="19"/>
      <c r="C17" s="19" t="s">
        <v>106</v>
      </c>
      <c r="D17" s="22" t="s">
        <v>115</v>
      </c>
      <c r="E17" s="45">
        <v>902802</v>
      </c>
      <c r="F17" s="38"/>
    </row>
    <row r="18" spans="1:6" ht="12" customHeight="1">
      <c r="A18" s="18"/>
      <c r="B18" s="19"/>
      <c r="C18" s="19"/>
      <c r="D18" s="22"/>
      <c r="E18" s="45"/>
      <c r="F18" s="38"/>
    </row>
    <row r="19" spans="1:6" ht="12.75" customHeight="1">
      <c r="A19" s="33" t="s">
        <v>189</v>
      </c>
      <c r="B19" s="34"/>
      <c r="C19" s="34"/>
      <c r="D19" s="35" t="s">
        <v>190</v>
      </c>
      <c r="E19" s="46">
        <f>E20+E26</f>
        <v>3251000</v>
      </c>
      <c r="F19" s="38"/>
    </row>
    <row r="20" spans="1:6" ht="12.75" customHeight="1">
      <c r="A20" s="18"/>
      <c r="B20" s="19" t="s">
        <v>191</v>
      </c>
      <c r="C20" s="19"/>
      <c r="D20" s="22" t="s">
        <v>8</v>
      </c>
      <c r="E20" s="45">
        <f>E21+E22+E23+E24</f>
        <v>3116500</v>
      </c>
      <c r="F20" s="38"/>
    </row>
    <row r="21" spans="1:6" ht="19.5" customHeight="1">
      <c r="A21" s="18"/>
      <c r="B21" s="19"/>
      <c r="C21" s="21" t="s">
        <v>9</v>
      </c>
      <c r="D21" s="22" t="s">
        <v>10</v>
      </c>
      <c r="E21" s="45">
        <v>51000</v>
      </c>
      <c r="F21" s="38"/>
    </row>
    <row r="22" spans="1:6" ht="33.75" customHeight="1">
      <c r="A22" s="18"/>
      <c r="B22" s="19"/>
      <c r="C22" s="21" t="s">
        <v>11</v>
      </c>
      <c r="D22" s="22" t="s">
        <v>12</v>
      </c>
      <c r="E22" s="45">
        <v>165000</v>
      </c>
      <c r="F22" s="38"/>
    </row>
    <row r="23" spans="1:6" ht="21" customHeight="1">
      <c r="A23" s="18"/>
      <c r="B23" s="19"/>
      <c r="C23" s="19" t="s">
        <v>107</v>
      </c>
      <c r="D23" s="22" t="s">
        <v>108</v>
      </c>
      <c r="E23" s="45">
        <v>2900000</v>
      </c>
      <c r="F23" s="38"/>
    </row>
    <row r="24" spans="1:6" ht="12.75" customHeight="1">
      <c r="A24" s="18"/>
      <c r="B24" s="19"/>
      <c r="C24" s="19" t="s">
        <v>2</v>
      </c>
      <c r="D24" s="22" t="s">
        <v>13</v>
      </c>
      <c r="E24" s="45">
        <v>500</v>
      </c>
      <c r="F24" s="38"/>
    </row>
    <row r="25" spans="1:6" ht="12.75" customHeight="1">
      <c r="A25" s="18"/>
      <c r="B25" s="19"/>
      <c r="C25" s="19"/>
      <c r="D25" s="22"/>
      <c r="E25" s="45"/>
      <c r="F25" s="38"/>
    </row>
    <row r="26" spans="1:6" ht="12.75" customHeight="1">
      <c r="A26" s="18"/>
      <c r="B26" s="19" t="s">
        <v>192</v>
      </c>
      <c r="C26" s="19"/>
      <c r="D26" s="22" t="s">
        <v>193</v>
      </c>
      <c r="E26" s="45">
        <f>E27+E28</f>
        <v>134500</v>
      </c>
      <c r="F26" s="38"/>
    </row>
    <row r="27" spans="1:6" ht="39" customHeight="1">
      <c r="A27" s="18"/>
      <c r="B27" s="19"/>
      <c r="C27" s="21" t="s">
        <v>11</v>
      </c>
      <c r="D27" s="22" t="s">
        <v>12</v>
      </c>
      <c r="E27" s="45">
        <v>134000</v>
      </c>
      <c r="F27" s="38"/>
    </row>
    <row r="28" spans="1:6" ht="12.75" customHeight="1">
      <c r="A28" s="13"/>
      <c r="B28" s="14"/>
      <c r="C28" s="21" t="s">
        <v>2</v>
      </c>
      <c r="D28" s="22" t="s">
        <v>13</v>
      </c>
      <c r="E28" s="45">
        <v>500</v>
      </c>
      <c r="F28" s="38"/>
    </row>
    <row r="29" spans="1:6" ht="12.75" customHeight="1">
      <c r="A29" s="11"/>
      <c r="B29" s="12"/>
      <c r="C29" s="24"/>
      <c r="D29" s="25"/>
      <c r="E29" s="43"/>
      <c r="F29" s="38"/>
    </row>
    <row r="30" spans="1:6" ht="12.75" customHeight="1">
      <c r="A30" s="33" t="s">
        <v>194</v>
      </c>
      <c r="B30" s="34"/>
      <c r="C30" s="36"/>
      <c r="D30" s="35" t="s">
        <v>195</v>
      </c>
      <c r="E30" s="46">
        <f>E31</f>
        <v>3000</v>
      </c>
      <c r="F30" s="38"/>
    </row>
    <row r="31" spans="1:6" ht="12.75" customHeight="1">
      <c r="A31" s="18"/>
      <c r="B31" s="19" t="s">
        <v>196</v>
      </c>
      <c r="C31" s="21"/>
      <c r="D31" s="22" t="s">
        <v>197</v>
      </c>
      <c r="E31" s="45">
        <f>E32</f>
        <v>3000</v>
      </c>
      <c r="F31" s="38"/>
    </row>
    <row r="32" spans="1:6" ht="21.75" customHeight="1">
      <c r="A32" s="18"/>
      <c r="B32" s="19"/>
      <c r="C32" s="21" t="s">
        <v>16</v>
      </c>
      <c r="D32" s="22" t="s">
        <v>17</v>
      </c>
      <c r="E32" s="45">
        <v>3000</v>
      </c>
      <c r="F32" s="38"/>
    </row>
    <row r="33" spans="1:6" ht="12.75" customHeight="1">
      <c r="A33" s="18"/>
      <c r="B33" s="19"/>
      <c r="C33" s="21"/>
      <c r="D33" s="22"/>
      <c r="E33" s="45"/>
      <c r="F33" s="38"/>
    </row>
    <row r="34" spans="1:6" ht="13.5" customHeight="1">
      <c r="A34" s="33" t="s">
        <v>198</v>
      </c>
      <c r="B34" s="37"/>
      <c r="C34" s="36"/>
      <c r="D34" s="35" t="s">
        <v>199</v>
      </c>
      <c r="E34" s="46">
        <f>E35+E39</f>
        <v>72325</v>
      </c>
      <c r="F34" s="38"/>
    </row>
    <row r="35" spans="1:6" ht="12.75" customHeight="1">
      <c r="A35" s="18"/>
      <c r="B35" s="19" t="s">
        <v>200</v>
      </c>
      <c r="C35" s="21"/>
      <c r="D35" s="22" t="s">
        <v>201</v>
      </c>
      <c r="E35" s="45">
        <f>E36+E37</f>
        <v>66925</v>
      </c>
      <c r="F35" s="38"/>
    </row>
    <row r="36" spans="1:6" ht="33" customHeight="1">
      <c r="A36" s="18"/>
      <c r="B36" s="19"/>
      <c r="C36" s="21" t="s">
        <v>18</v>
      </c>
      <c r="D36" s="22" t="s">
        <v>19</v>
      </c>
      <c r="E36" s="45">
        <v>64600</v>
      </c>
      <c r="F36" s="38"/>
    </row>
    <row r="37" spans="1:6" ht="22.5" customHeight="1">
      <c r="A37" s="18"/>
      <c r="B37" s="19"/>
      <c r="C37" s="21" t="s">
        <v>20</v>
      </c>
      <c r="D37" s="22" t="s">
        <v>21</v>
      </c>
      <c r="E37" s="45">
        <v>2325</v>
      </c>
      <c r="F37" s="38"/>
    </row>
    <row r="38" spans="1:6" ht="12.75" customHeight="1">
      <c r="A38" s="13"/>
      <c r="B38" s="14"/>
      <c r="C38" s="21"/>
      <c r="D38" s="22"/>
      <c r="E38" s="45"/>
      <c r="F38" s="38"/>
    </row>
    <row r="39" spans="1:6" ht="12.75" customHeight="1">
      <c r="A39" s="18"/>
      <c r="B39" s="19" t="s">
        <v>202</v>
      </c>
      <c r="C39" s="21"/>
      <c r="D39" s="22" t="s">
        <v>22</v>
      </c>
      <c r="E39" s="45">
        <f>E40+E41</f>
        <v>5400</v>
      </c>
      <c r="F39" s="38"/>
    </row>
    <row r="40" spans="1:6" ht="12.75" customHeight="1">
      <c r="A40" s="18"/>
      <c r="B40" s="19"/>
      <c r="C40" s="21" t="s">
        <v>25</v>
      </c>
      <c r="D40" s="22" t="s">
        <v>26</v>
      </c>
      <c r="E40" s="45">
        <v>1400</v>
      </c>
      <c r="F40" s="38"/>
    </row>
    <row r="41" spans="1:6" ht="12.75" customHeight="1">
      <c r="A41" s="18"/>
      <c r="B41" s="19"/>
      <c r="C41" s="21" t="s">
        <v>14</v>
      </c>
      <c r="D41" s="22" t="s">
        <v>15</v>
      </c>
      <c r="E41" s="45">
        <v>4000</v>
      </c>
      <c r="F41" s="38"/>
    </row>
    <row r="42" spans="1:6" ht="12.75" customHeight="1">
      <c r="A42" s="18"/>
      <c r="B42" s="19"/>
      <c r="C42" s="21"/>
      <c r="D42" s="22"/>
      <c r="E42" s="45"/>
      <c r="F42" s="38"/>
    </row>
    <row r="43" spans="1:6" ht="24.75" customHeight="1">
      <c r="A43" s="36" t="s">
        <v>204</v>
      </c>
      <c r="B43" s="36"/>
      <c r="C43" s="36"/>
      <c r="D43" s="35" t="s">
        <v>205</v>
      </c>
      <c r="E43" s="46">
        <f>E44</f>
        <v>2265</v>
      </c>
      <c r="F43" s="38"/>
    </row>
    <row r="44" spans="1:6" ht="21.75" customHeight="1">
      <c r="A44" s="23"/>
      <c r="B44" s="21" t="s">
        <v>206</v>
      </c>
      <c r="C44" s="21"/>
      <c r="D44" s="22" t="s">
        <v>98</v>
      </c>
      <c r="E44" s="45">
        <f>E45</f>
        <v>2265</v>
      </c>
      <c r="F44" s="38"/>
    </row>
    <row r="45" spans="1:6" ht="36.75" customHeight="1">
      <c r="A45" s="23"/>
      <c r="B45" s="23"/>
      <c r="C45" s="21" t="s">
        <v>18</v>
      </c>
      <c r="D45" s="22" t="s">
        <v>19</v>
      </c>
      <c r="E45" s="45">
        <v>2265</v>
      </c>
      <c r="F45" s="38"/>
    </row>
    <row r="46" spans="1:6" ht="12.75" customHeight="1">
      <c r="A46" s="23"/>
      <c r="B46" s="23"/>
      <c r="C46" s="21"/>
      <c r="D46" s="22"/>
      <c r="E46" s="45"/>
      <c r="F46" s="38"/>
    </row>
    <row r="47" spans="1:6" ht="12.75" customHeight="1">
      <c r="A47" s="36" t="s">
        <v>207</v>
      </c>
      <c r="B47" s="36"/>
      <c r="C47" s="36"/>
      <c r="D47" s="35" t="s">
        <v>208</v>
      </c>
      <c r="E47" s="46">
        <f>E48</f>
        <v>10000</v>
      </c>
      <c r="F47" s="38"/>
    </row>
    <row r="48" spans="1:6" ht="12.75" customHeight="1">
      <c r="A48" s="21"/>
      <c r="B48" s="21" t="s">
        <v>210</v>
      </c>
      <c r="C48" s="21"/>
      <c r="D48" s="22" t="s">
        <v>211</v>
      </c>
      <c r="E48" s="45">
        <f>E49</f>
        <v>10000</v>
      </c>
      <c r="F48" s="38"/>
    </row>
    <row r="49" spans="1:6" ht="12.75" customHeight="1">
      <c r="A49" s="21"/>
      <c r="B49" s="21"/>
      <c r="C49" s="21" t="s">
        <v>27</v>
      </c>
      <c r="D49" s="22" t="s">
        <v>99</v>
      </c>
      <c r="E49" s="45">
        <v>10000</v>
      </c>
      <c r="F49" s="38"/>
    </row>
    <row r="50" spans="1:6" ht="12.75" customHeight="1">
      <c r="A50" s="21"/>
      <c r="B50" s="21"/>
      <c r="C50" s="21"/>
      <c r="D50" s="22"/>
      <c r="E50" s="45"/>
      <c r="F50" s="38"/>
    </row>
    <row r="51" spans="1:6" ht="35.25" customHeight="1">
      <c r="A51" s="36" t="s">
        <v>212</v>
      </c>
      <c r="B51" s="36"/>
      <c r="C51" s="36"/>
      <c r="D51" s="35" t="s">
        <v>28</v>
      </c>
      <c r="E51" s="46">
        <f>E52+E55+E64+E76+E82+E86</f>
        <v>15976586</v>
      </c>
      <c r="F51" s="38"/>
    </row>
    <row r="52" spans="1:6" ht="12.75" customHeight="1">
      <c r="A52" s="21"/>
      <c r="B52" s="21" t="s">
        <v>29</v>
      </c>
      <c r="C52" s="21"/>
      <c r="D52" s="22" t="s">
        <v>30</v>
      </c>
      <c r="E52" s="45">
        <f>E53</f>
        <v>5000</v>
      </c>
      <c r="F52" s="38"/>
    </row>
    <row r="53" spans="1:6" ht="20.25" customHeight="1">
      <c r="A53" s="21"/>
      <c r="B53" s="21"/>
      <c r="C53" s="21" t="s">
        <v>31</v>
      </c>
      <c r="D53" s="22" t="s">
        <v>32</v>
      </c>
      <c r="E53" s="45">
        <v>5000</v>
      </c>
      <c r="F53" s="38"/>
    </row>
    <row r="54" spans="1:6" ht="12.75" customHeight="1">
      <c r="A54" s="21"/>
      <c r="B54" s="21"/>
      <c r="C54" s="21"/>
      <c r="D54" s="22"/>
      <c r="E54" s="45"/>
      <c r="F54" s="38"/>
    </row>
    <row r="55" spans="1:6" ht="21" customHeight="1">
      <c r="A55" s="21"/>
      <c r="B55" s="21" t="s">
        <v>35</v>
      </c>
      <c r="C55" s="21"/>
      <c r="D55" s="22" t="s">
        <v>49</v>
      </c>
      <c r="E55" s="45">
        <f>E56+E57+E58+E59+E60+E61+E62</f>
        <v>1954800</v>
      </c>
      <c r="F55" s="38"/>
    </row>
    <row r="56" spans="1:6" ht="12.75" customHeight="1">
      <c r="A56" s="21"/>
      <c r="B56" s="21"/>
      <c r="C56" s="21" t="s">
        <v>36</v>
      </c>
      <c r="D56" s="22" t="s">
        <v>37</v>
      </c>
      <c r="E56" s="45">
        <v>1650000</v>
      </c>
      <c r="F56" s="38"/>
    </row>
    <row r="57" spans="1:6" ht="12.75" customHeight="1">
      <c r="A57" s="21"/>
      <c r="B57" s="21"/>
      <c r="C57" s="21" t="s">
        <v>38</v>
      </c>
      <c r="D57" s="22" t="s">
        <v>39</v>
      </c>
      <c r="E57" s="45">
        <v>18300</v>
      </c>
      <c r="F57" s="38"/>
    </row>
    <row r="58" spans="1:6" ht="12.75" customHeight="1">
      <c r="A58" s="21"/>
      <c r="B58" s="21"/>
      <c r="C58" s="21" t="s">
        <v>40</v>
      </c>
      <c r="D58" s="22" t="s">
        <v>41</v>
      </c>
      <c r="E58" s="45">
        <v>67000</v>
      </c>
      <c r="F58" s="38"/>
    </row>
    <row r="59" spans="1:6" ht="12.75" customHeight="1">
      <c r="A59" s="21"/>
      <c r="B59" s="21"/>
      <c r="C59" s="21" t="s">
        <v>42</v>
      </c>
      <c r="D59" s="22" t="s">
        <v>43</v>
      </c>
      <c r="E59" s="45">
        <v>7500</v>
      </c>
      <c r="F59" s="38"/>
    </row>
    <row r="60" spans="1:6" ht="12.75" customHeight="1">
      <c r="A60" s="21"/>
      <c r="B60" s="21"/>
      <c r="C60" s="21" t="s">
        <v>44</v>
      </c>
      <c r="D60" s="22" t="s">
        <v>45</v>
      </c>
      <c r="E60" s="45">
        <v>15000</v>
      </c>
      <c r="F60" s="38"/>
    </row>
    <row r="61" spans="1:6" ht="12.75" customHeight="1">
      <c r="A61" s="21"/>
      <c r="B61" s="21"/>
      <c r="C61" s="21" t="s">
        <v>33</v>
      </c>
      <c r="D61" s="22" t="s">
        <v>34</v>
      </c>
      <c r="E61" s="45">
        <v>5000</v>
      </c>
      <c r="F61" s="38"/>
    </row>
    <row r="62" spans="1:6" ht="12.75" customHeight="1">
      <c r="A62" s="21"/>
      <c r="B62" s="21"/>
      <c r="C62" s="21" t="s">
        <v>46</v>
      </c>
      <c r="D62" s="22" t="s">
        <v>47</v>
      </c>
      <c r="E62" s="45">
        <v>192000</v>
      </c>
      <c r="F62" s="38"/>
    </row>
    <row r="63" spans="1:6" ht="12.75" customHeight="1">
      <c r="A63" s="21"/>
      <c r="B63" s="21"/>
      <c r="C63" s="21"/>
      <c r="D63" s="22"/>
      <c r="E63" s="45"/>
      <c r="F63" s="38"/>
    </row>
    <row r="64" spans="1:6" ht="33.75" customHeight="1">
      <c r="A64" s="21"/>
      <c r="B64" s="21" t="s">
        <v>48</v>
      </c>
      <c r="C64" s="21"/>
      <c r="D64" s="22" t="s">
        <v>50</v>
      </c>
      <c r="E64" s="45">
        <f>E65+E66+E67+E68+E69+E70+E71+E72+E73+E74</f>
        <v>3448085</v>
      </c>
      <c r="F64" s="38"/>
    </row>
    <row r="65" spans="1:6" ht="12.75" customHeight="1">
      <c r="A65" s="21"/>
      <c r="B65" s="21"/>
      <c r="C65" s="21" t="s">
        <v>36</v>
      </c>
      <c r="D65" s="22" t="s">
        <v>37</v>
      </c>
      <c r="E65" s="45">
        <v>1850000</v>
      </c>
      <c r="F65" s="38"/>
    </row>
    <row r="66" spans="1:6" ht="12.75" customHeight="1">
      <c r="A66" s="21"/>
      <c r="B66" s="21"/>
      <c r="C66" s="21" t="s">
        <v>38</v>
      </c>
      <c r="D66" s="22" t="s">
        <v>39</v>
      </c>
      <c r="E66" s="45">
        <v>81100</v>
      </c>
      <c r="F66" s="38"/>
    </row>
    <row r="67" spans="1:6" ht="12.75" customHeight="1">
      <c r="A67" s="21"/>
      <c r="B67" s="21"/>
      <c r="C67" s="21" t="s">
        <v>40</v>
      </c>
      <c r="D67" s="22" t="s">
        <v>41</v>
      </c>
      <c r="E67" s="45">
        <v>1600</v>
      </c>
      <c r="F67" s="38"/>
    </row>
    <row r="68" spans="1:6" ht="12.75" customHeight="1">
      <c r="A68" s="21"/>
      <c r="B68" s="21"/>
      <c r="C68" s="21" t="s">
        <v>42</v>
      </c>
      <c r="D68" s="22" t="s">
        <v>43</v>
      </c>
      <c r="E68" s="45">
        <v>87500</v>
      </c>
      <c r="F68" s="38"/>
    </row>
    <row r="69" spans="1:6" ht="13.5" customHeight="1">
      <c r="A69" s="21"/>
      <c r="B69" s="21"/>
      <c r="C69" s="21" t="s">
        <v>51</v>
      </c>
      <c r="D69" s="22" t="s">
        <v>52</v>
      </c>
      <c r="E69" s="45">
        <v>49000</v>
      </c>
      <c r="F69" s="38"/>
    </row>
    <row r="70" spans="1:6" ht="12.75" customHeight="1">
      <c r="A70" s="21"/>
      <c r="B70" s="21"/>
      <c r="C70" s="21" t="s">
        <v>53</v>
      </c>
      <c r="D70" s="22" t="s">
        <v>54</v>
      </c>
      <c r="E70" s="45">
        <v>12000</v>
      </c>
      <c r="F70" s="38"/>
    </row>
    <row r="71" spans="1:6" ht="12.75" customHeight="1">
      <c r="A71" s="21"/>
      <c r="B71" s="21"/>
      <c r="C71" s="21" t="s">
        <v>55</v>
      </c>
      <c r="D71" s="22" t="s">
        <v>56</v>
      </c>
      <c r="E71" s="45">
        <v>2000</v>
      </c>
      <c r="F71" s="38"/>
    </row>
    <row r="72" spans="1:6" ht="12.75" customHeight="1">
      <c r="A72" s="21"/>
      <c r="B72" s="21"/>
      <c r="C72" s="21" t="s">
        <v>44</v>
      </c>
      <c r="D72" s="22" t="s">
        <v>45</v>
      </c>
      <c r="E72" s="45">
        <v>1317000</v>
      </c>
      <c r="F72" s="38"/>
    </row>
    <row r="73" spans="1:6" ht="12.75" customHeight="1">
      <c r="A73" s="21"/>
      <c r="B73" s="21"/>
      <c r="C73" s="21" t="s">
        <v>33</v>
      </c>
      <c r="D73" s="22" t="s">
        <v>34</v>
      </c>
      <c r="E73" s="45">
        <v>19885</v>
      </c>
      <c r="F73" s="38"/>
    </row>
    <row r="74" spans="1:6" ht="12.75" customHeight="1">
      <c r="A74" s="21"/>
      <c r="B74" s="21"/>
      <c r="C74" s="21" t="s">
        <v>46</v>
      </c>
      <c r="D74" s="22" t="s">
        <v>47</v>
      </c>
      <c r="E74" s="45">
        <v>28000</v>
      </c>
      <c r="F74" s="38"/>
    </row>
    <row r="75" spans="1:6" ht="12.75" customHeight="1">
      <c r="A75" s="21"/>
      <c r="B75" s="21"/>
      <c r="C75" s="21"/>
      <c r="D75" s="22"/>
      <c r="E75" s="45"/>
      <c r="F75" s="38"/>
    </row>
    <row r="76" spans="1:6" ht="21.75" customHeight="1">
      <c r="A76" s="21"/>
      <c r="B76" s="21" t="s">
        <v>57</v>
      </c>
      <c r="C76" s="21"/>
      <c r="D76" s="22" t="s">
        <v>58</v>
      </c>
      <c r="E76" s="45">
        <f>E77+E78+E79+E80</f>
        <v>801000</v>
      </c>
      <c r="F76" s="38"/>
    </row>
    <row r="77" spans="1:6" ht="12.75" customHeight="1">
      <c r="A77" s="21"/>
      <c r="B77" s="21"/>
      <c r="C77" s="21" t="s">
        <v>59</v>
      </c>
      <c r="D77" s="22" t="s">
        <v>60</v>
      </c>
      <c r="E77" s="45">
        <v>75000</v>
      </c>
      <c r="F77" s="38"/>
    </row>
    <row r="78" spans="1:6" ht="12.75" customHeight="1">
      <c r="A78" s="21"/>
      <c r="B78" s="21"/>
      <c r="C78" s="21" t="s">
        <v>61</v>
      </c>
      <c r="D78" s="22" t="s">
        <v>62</v>
      </c>
      <c r="E78" s="45">
        <v>125000</v>
      </c>
      <c r="F78" s="38"/>
    </row>
    <row r="79" spans="1:6" ht="24.75" customHeight="1">
      <c r="A79" s="21"/>
      <c r="B79" s="21"/>
      <c r="C79" s="21" t="s">
        <v>6</v>
      </c>
      <c r="D79" s="22" t="s">
        <v>7</v>
      </c>
      <c r="E79" s="45">
        <v>600000</v>
      </c>
      <c r="F79" s="38"/>
    </row>
    <row r="80" spans="1:6" ht="12.75" customHeight="1">
      <c r="A80" s="21"/>
      <c r="B80" s="21"/>
      <c r="C80" s="21" t="s">
        <v>33</v>
      </c>
      <c r="D80" s="22" t="s">
        <v>34</v>
      </c>
      <c r="E80" s="45">
        <v>1000</v>
      </c>
      <c r="F80" s="38"/>
    </row>
    <row r="81" spans="1:6" ht="12.75" customHeight="1">
      <c r="A81" s="21"/>
      <c r="B81" s="21"/>
      <c r="C81" s="21"/>
      <c r="D81" s="22"/>
      <c r="E81" s="45"/>
      <c r="F81" s="38"/>
    </row>
    <row r="82" spans="1:6" ht="12.75" customHeight="1">
      <c r="A82" s="21"/>
      <c r="B82" s="21" t="s">
        <v>63</v>
      </c>
      <c r="C82" s="21"/>
      <c r="D82" s="22" t="s">
        <v>64</v>
      </c>
      <c r="E82" s="45">
        <f>E83+E84</f>
        <v>9757701</v>
      </c>
      <c r="F82" s="38"/>
    </row>
    <row r="83" spans="1:6" ht="12.75" customHeight="1">
      <c r="A83" s="21"/>
      <c r="B83" s="21"/>
      <c r="C83" s="21" t="s">
        <v>65</v>
      </c>
      <c r="D83" s="22" t="s">
        <v>66</v>
      </c>
      <c r="E83" s="45">
        <v>9647701</v>
      </c>
      <c r="F83" s="38"/>
    </row>
    <row r="84" spans="1:6" ht="12.75" customHeight="1">
      <c r="A84" s="21"/>
      <c r="B84" s="21"/>
      <c r="C84" s="21" t="s">
        <v>67</v>
      </c>
      <c r="D84" s="22" t="s">
        <v>68</v>
      </c>
      <c r="E84" s="45">
        <v>110000</v>
      </c>
      <c r="F84" s="38"/>
    </row>
    <row r="85" spans="1:6" ht="12.75" customHeight="1">
      <c r="A85" s="21"/>
      <c r="B85" s="21"/>
      <c r="C85" s="21"/>
      <c r="D85" s="22"/>
      <c r="E85" s="45"/>
      <c r="F85" s="38"/>
    </row>
    <row r="86" spans="1:6" ht="12.75" customHeight="1">
      <c r="A86" s="21"/>
      <c r="B86" s="21" t="s">
        <v>213</v>
      </c>
      <c r="C86" s="21"/>
      <c r="D86" s="22" t="s">
        <v>109</v>
      </c>
      <c r="E86" s="45">
        <f>E87</f>
        <v>10000</v>
      </c>
      <c r="F86" s="38"/>
    </row>
    <row r="87" spans="1:6" ht="12.75" customHeight="1">
      <c r="A87" s="21"/>
      <c r="B87" s="21"/>
      <c r="C87" s="21" t="s">
        <v>23</v>
      </c>
      <c r="D87" s="22" t="s">
        <v>24</v>
      </c>
      <c r="E87" s="45">
        <v>10000</v>
      </c>
      <c r="F87" s="38"/>
    </row>
    <row r="88" spans="1:6" ht="12.75" customHeight="1">
      <c r="A88" s="21"/>
      <c r="B88" s="21"/>
      <c r="C88" s="21"/>
      <c r="D88" s="22"/>
      <c r="E88" s="45"/>
      <c r="F88" s="38"/>
    </row>
    <row r="89" spans="1:6" ht="12.75" customHeight="1">
      <c r="A89" s="36" t="s">
        <v>214</v>
      </c>
      <c r="B89" s="36"/>
      <c r="C89" s="36"/>
      <c r="D89" s="35" t="s">
        <v>215</v>
      </c>
      <c r="E89" s="46">
        <f>E90+E93+E96</f>
        <v>6247792</v>
      </c>
      <c r="F89" s="38"/>
    </row>
    <row r="90" spans="1:6" ht="22.5" customHeight="1">
      <c r="A90" s="21"/>
      <c r="B90" s="21" t="s">
        <v>69</v>
      </c>
      <c r="C90" s="21"/>
      <c r="D90" s="22" t="s">
        <v>70</v>
      </c>
      <c r="E90" s="45">
        <f>E91</f>
        <v>5726508</v>
      </c>
      <c r="F90" s="38"/>
    </row>
    <row r="91" spans="1:6" ht="12.75" customHeight="1">
      <c r="A91" s="21"/>
      <c r="B91" s="21"/>
      <c r="C91" s="21" t="s">
        <v>71</v>
      </c>
      <c r="D91" s="22" t="s">
        <v>72</v>
      </c>
      <c r="E91" s="45">
        <v>5726508</v>
      </c>
      <c r="F91" s="38"/>
    </row>
    <row r="92" spans="1:6" ht="12.75" customHeight="1">
      <c r="A92" s="21"/>
      <c r="B92" s="21"/>
      <c r="C92" s="21"/>
      <c r="D92" s="22"/>
      <c r="E92" s="45"/>
      <c r="F92" s="38"/>
    </row>
    <row r="93" spans="1:6" ht="12.75" customHeight="1">
      <c r="A93" s="21"/>
      <c r="B93" s="21" t="s">
        <v>73</v>
      </c>
      <c r="C93" s="21"/>
      <c r="D93" s="22" t="s">
        <v>74</v>
      </c>
      <c r="E93" s="45">
        <f>E94</f>
        <v>396284</v>
      </c>
      <c r="F93" s="38"/>
    </row>
    <row r="94" spans="1:6" ht="12.75" customHeight="1">
      <c r="A94" s="21"/>
      <c r="B94" s="21"/>
      <c r="C94" s="21" t="s">
        <v>71</v>
      </c>
      <c r="D94" s="22" t="s">
        <v>72</v>
      </c>
      <c r="E94" s="45">
        <v>396284</v>
      </c>
      <c r="F94" s="38"/>
    </row>
    <row r="95" spans="1:6" ht="12.75" customHeight="1">
      <c r="A95" s="21"/>
      <c r="B95" s="21"/>
      <c r="C95" s="21"/>
      <c r="D95" s="22"/>
      <c r="E95" s="45"/>
      <c r="F95" s="38"/>
    </row>
    <row r="96" spans="1:6" ht="12.75" customHeight="1">
      <c r="A96" s="21"/>
      <c r="B96" s="21" t="s">
        <v>75</v>
      </c>
      <c r="C96" s="21"/>
      <c r="D96" s="22" t="s">
        <v>76</v>
      </c>
      <c r="E96" s="45">
        <f>E97</f>
        <v>125000</v>
      </c>
      <c r="F96" s="38"/>
    </row>
    <row r="97" spans="1:6" ht="12.75" customHeight="1">
      <c r="A97" s="21"/>
      <c r="B97" s="21"/>
      <c r="C97" s="21" t="s">
        <v>2</v>
      </c>
      <c r="D97" s="22" t="s">
        <v>13</v>
      </c>
      <c r="E97" s="45">
        <v>125000</v>
      </c>
      <c r="F97" s="38"/>
    </row>
    <row r="98" spans="1:6" ht="12.75" customHeight="1">
      <c r="A98" s="21"/>
      <c r="B98" s="21"/>
      <c r="C98" s="21"/>
      <c r="D98" s="22"/>
      <c r="E98" s="45"/>
      <c r="F98" s="38"/>
    </row>
    <row r="99" spans="1:6" ht="12.75" customHeight="1">
      <c r="A99" s="36" t="s">
        <v>216</v>
      </c>
      <c r="B99" s="36"/>
      <c r="C99" s="36"/>
      <c r="D99" s="35" t="s">
        <v>217</v>
      </c>
      <c r="E99" s="46">
        <f>E100+E105+E108</f>
        <v>982560</v>
      </c>
      <c r="F99" s="38"/>
    </row>
    <row r="100" spans="1:6" ht="12.75" customHeight="1">
      <c r="A100" s="21"/>
      <c r="B100" s="21" t="s">
        <v>218</v>
      </c>
      <c r="C100" s="21"/>
      <c r="D100" s="22" t="s">
        <v>219</v>
      </c>
      <c r="E100" s="45">
        <f>E102+E103+E101</f>
        <v>945560</v>
      </c>
      <c r="F100" s="38"/>
    </row>
    <row r="101" spans="1:6" ht="24.75" customHeight="1">
      <c r="A101" s="21"/>
      <c r="B101" s="21"/>
      <c r="C101" s="21" t="s">
        <v>77</v>
      </c>
      <c r="D101" s="22" t="s">
        <v>78</v>
      </c>
      <c r="E101" s="45">
        <v>18060</v>
      </c>
      <c r="F101" s="38"/>
    </row>
    <row r="102" spans="1:6" ht="22.5" customHeight="1">
      <c r="A102" s="21"/>
      <c r="B102" s="21"/>
      <c r="C102" s="21" t="s">
        <v>79</v>
      </c>
      <c r="D102" s="22" t="s">
        <v>80</v>
      </c>
      <c r="E102" s="45">
        <v>132500</v>
      </c>
      <c r="F102" s="38"/>
    </row>
    <row r="103" spans="1:6" ht="33.75" customHeight="1">
      <c r="A103" s="21"/>
      <c r="B103" s="21"/>
      <c r="C103" s="21" t="s">
        <v>106</v>
      </c>
      <c r="D103" s="22" t="s">
        <v>4</v>
      </c>
      <c r="E103" s="45">
        <v>795000</v>
      </c>
      <c r="F103" s="38"/>
    </row>
    <row r="104" spans="1:6" ht="12.75" customHeight="1">
      <c r="A104" s="21"/>
      <c r="B104" s="21"/>
      <c r="C104" s="21"/>
      <c r="D104" s="22"/>
      <c r="E104" s="45"/>
      <c r="F104" s="38"/>
    </row>
    <row r="105" spans="1:6" ht="12.75" customHeight="1">
      <c r="A105" s="21"/>
      <c r="B105" s="21" t="s">
        <v>220</v>
      </c>
      <c r="C105" s="21"/>
      <c r="D105" s="22" t="s">
        <v>221</v>
      </c>
      <c r="E105" s="45">
        <f>E106</f>
        <v>30000</v>
      </c>
      <c r="F105" s="38"/>
    </row>
    <row r="106" spans="1:6" ht="20.25" customHeight="1">
      <c r="A106" s="21"/>
      <c r="B106" s="21"/>
      <c r="C106" s="21" t="s">
        <v>209</v>
      </c>
      <c r="D106" s="22" t="s">
        <v>90</v>
      </c>
      <c r="E106" s="45">
        <v>30000</v>
      </c>
      <c r="F106" s="38"/>
    </row>
    <row r="107" spans="1:6" ht="20.25" customHeight="1">
      <c r="A107" s="21"/>
      <c r="B107" s="21"/>
      <c r="C107" s="21"/>
      <c r="D107" s="22"/>
      <c r="E107" s="45"/>
      <c r="F107" s="38"/>
    </row>
    <row r="108" spans="1:6" ht="12.75" customHeight="1">
      <c r="A108" s="21"/>
      <c r="B108" s="21" t="s">
        <v>222</v>
      </c>
      <c r="C108" s="21"/>
      <c r="D108" s="22" t="s">
        <v>193</v>
      </c>
      <c r="E108" s="45">
        <f>E109</f>
        <v>7000</v>
      </c>
      <c r="F108" s="38"/>
    </row>
    <row r="109" spans="1:6" ht="24.75" customHeight="1">
      <c r="A109" s="21"/>
      <c r="B109" s="21"/>
      <c r="C109" s="21" t="s">
        <v>77</v>
      </c>
      <c r="D109" s="22" t="s">
        <v>78</v>
      </c>
      <c r="E109" s="45">
        <v>7000</v>
      </c>
      <c r="F109" s="38"/>
    </row>
    <row r="110" spans="1:6" ht="13.5" customHeight="1">
      <c r="A110" s="21"/>
      <c r="B110" s="21"/>
      <c r="C110" s="21"/>
      <c r="D110" s="22"/>
      <c r="E110" s="45"/>
      <c r="F110" s="38"/>
    </row>
    <row r="111" spans="1:6" ht="12.75" customHeight="1">
      <c r="A111" s="36" t="s">
        <v>223</v>
      </c>
      <c r="B111" s="36"/>
      <c r="C111" s="36"/>
      <c r="D111" s="35" t="s">
        <v>91</v>
      </c>
      <c r="E111" s="46">
        <f>E113+E116+E119+E123+E127+E131</f>
        <v>2343880</v>
      </c>
      <c r="F111" s="38"/>
    </row>
    <row r="112" spans="1:6" ht="12.75" customHeight="1">
      <c r="A112" s="21"/>
      <c r="B112" s="21"/>
      <c r="C112" s="21"/>
      <c r="D112" s="22"/>
      <c r="E112" s="45"/>
      <c r="F112" s="38"/>
    </row>
    <row r="113" spans="1:6" ht="23.25" customHeight="1">
      <c r="A113" s="21"/>
      <c r="B113" s="21" t="s">
        <v>224</v>
      </c>
      <c r="C113" s="21"/>
      <c r="D113" s="22" t="s">
        <v>100</v>
      </c>
      <c r="E113" s="45">
        <f>E114</f>
        <v>1990000</v>
      </c>
      <c r="F113" s="38"/>
    </row>
    <row r="114" spans="1:6" ht="33" customHeight="1">
      <c r="A114" s="21"/>
      <c r="B114" s="21"/>
      <c r="C114" s="21" t="s">
        <v>18</v>
      </c>
      <c r="D114" s="22" t="s">
        <v>19</v>
      </c>
      <c r="E114" s="45">
        <v>1990000</v>
      </c>
      <c r="F114" s="38"/>
    </row>
    <row r="115" spans="1:6" ht="12.75" customHeight="1">
      <c r="A115" s="21"/>
      <c r="B115" s="21"/>
      <c r="C115" s="21"/>
      <c r="D115" s="22"/>
      <c r="E115" s="45"/>
      <c r="F115" s="38"/>
    </row>
    <row r="116" spans="1:6" ht="33" customHeight="1">
      <c r="A116" s="21"/>
      <c r="B116" s="21" t="s">
        <v>225</v>
      </c>
      <c r="C116" s="21"/>
      <c r="D116" s="22" t="s">
        <v>92</v>
      </c>
      <c r="E116" s="45">
        <f>E117</f>
        <v>8000</v>
      </c>
      <c r="F116" s="38"/>
    </row>
    <row r="117" spans="1:6" ht="34.5" customHeight="1">
      <c r="A117" s="21"/>
      <c r="B117" s="21"/>
      <c r="C117" s="21" t="s">
        <v>18</v>
      </c>
      <c r="D117" s="22" t="s">
        <v>19</v>
      </c>
      <c r="E117" s="45">
        <v>8000</v>
      </c>
      <c r="F117" s="38"/>
    </row>
    <row r="118" spans="1:6" ht="12.75" customHeight="1">
      <c r="A118" s="21"/>
      <c r="B118" s="21"/>
      <c r="C118" s="21"/>
      <c r="D118" s="22"/>
      <c r="E118" s="45"/>
      <c r="F118" s="38"/>
    </row>
    <row r="119" spans="1:6" ht="21" customHeight="1">
      <c r="A119" s="21"/>
      <c r="B119" s="21" t="s">
        <v>226</v>
      </c>
      <c r="C119" s="21"/>
      <c r="D119" s="22" t="s">
        <v>227</v>
      </c>
      <c r="E119" s="45">
        <f>E120+E121</f>
        <v>188000</v>
      </c>
      <c r="F119" s="38"/>
    </row>
    <row r="120" spans="1:6" ht="34.5" customHeight="1">
      <c r="A120" s="21"/>
      <c r="B120" s="21"/>
      <c r="C120" s="21" t="s">
        <v>18</v>
      </c>
      <c r="D120" s="22" t="s">
        <v>19</v>
      </c>
      <c r="E120" s="45">
        <v>78000</v>
      </c>
      <c r="F120" s="38"/>
    </row>
    <row r="121" spans="1:6" ht="25.5" customHeight="1">
      <c r="A121" s="21"/>
      <c r="B121" s="21"/>
      <c r="C121" s="21" t="s">
        <v>77</v>
      </c>
      <c r="D121" s="22" t="s">
        <v>78</v>
      </c>
      <c r="E121" s="45">
        <v>110000</v>
      </c>
      <c r="F121" s="38"/>
    </row>
    <row r="122" spans="1:6" ht="12.75" customHeight="1">
      <c r="A122" s="21"/>
      <c r="B122" s="21"/>
      <c r="C122" s="21"/>
      <c r="D122" s="22"/>
      <c r="E122" s="45"/>
      <c r="F122" s="38"/>
    </row>
    <row r="123" spans="1:6" ht="12.75" customHeight="1">
      <c r="A123" s="21"/>
      <c r="B123" s="21" t="s">
        <v>229</v>
      </c>
      <c r="C123" s="21"/>
      <c r="D123" s="22" t="s">
        <v>230</v>
      </c>
      <c r="E123" s="45">
        <f>E125</f>
        <v>92797</v>
      </c>
      <c r="F123" s="38"/>
    </row>
    <row r="124" spans="1:6" ht="12.75" customHeight="1">
      <c r="A124" s="21"/>
      <c r="B124" s="21"/>
      <c r="C124" s="21" t="s">
        <v>14</v>
      </c>
      <c r="D124" s="22" t="s">
        <v>15</v>
      </c>
      <c r="E124" s="45"/>
      <c r="F124" s="38"/>
    </row>
    <row r="125" spans="1:6" ht="21" customHeight="1">
      <c r="A125" s="21"/>
      <c r="B125" s="21"/>
      <c r="C125" s="21" t="s">
        <v>77</v>
      </c>
      <c r="D125" s="22" t="s">
        <v>78</v>
      </c>
      <c r="E125" s="45">
        <v>92797</v>
      </c>
      <c r="F125" s="38"/>
    </row>
    <row r="126" spans="1:6" ht="12.75" customHeight="1">
      <c r="A126" s="21"/>
      <c r="B126" s="21"/>
      <c r="C126" s="21"/>
      <c r="D126" s="22"/>
      <c r="E126" s="45"/>
      <c r="F126" s="38"/>
    </row>
    <row r="127" spans="1:6" ht="12.75" customHeight="1">
      <c r="A127" s="21"/>
      <c r="B127" s="21" t="s">
        <v>231</v>
      </c>
      <c r="C127" s="21"/>
      <c r="D127" s="22" t="s">
        <v>93</v>
      </c>
      <c r="E127" s="45">
        <f>E128+E129</f>
        <v>5200</v>
      </c>
      <c r="F127" s="38"/>
    </row>
    <row r="128" spans="1:6" ht="12.75" customHeight="1">
      <c r="A128" s="21"/>
      <c r="B128" s="21"/>
      <c r="C128" s="21" t="s">
        <v>25</v>
      </c>
      <c r="D128" s="22" t="s">
        <v>26</v>
      </c>
      <c r="E128" s="45">
        <v>200</v>
      </c>
      <c r="F128" s="38"/>
    </row>
    <row r="129" spans="1:6" ht="36" customHeight="1">
      <c r="A129" s="21"/>
      <c r="B129" s="21"/>
      <c r="C129" s="21" t="s">
        <v>18</v>
      </c>
      <c r="D129" s="22" t="s">
        <v>19</v>
      </c>
      <c r="E129" s="45">
        <v>5000</v>
      </c>
      <c r="F129" s="38"/>
    </row>
    <row r="130" spans="1:6" ht="12.75" customHeight="1">
      <c r="A130" s="21"/>
      <c r="B130" s="21"/>
      <c r="C130" s="21"/>
      <c r="D130" s="22"/>
      <c r="E130" s="45"/>
      <c r="F130" s="38"/>
    </row>
    <row r="131" spans="1:6" ht="12.75" customHeight="1">
      <c r="A131" s="21"/>
      <c r="B131" s="21" t="s">
        <v>233</v>
      </c>
      <c r="C131" s="21"/>
      <c r="D131" s="22" t="s">
        <v>193</v>
      </c>
      <c r="E131" s="45">
        <f>E132</f>
        <v>59883</v>
      </c>
      <c r="F131" s="38"/>
    </row>
    <row r="132" spans="1:6" ht="23.25" customHeight="1">
      <c r="A132" s="21"/>
      <c r="B132" s="21"/>
      <c r="C132" s="21" t="s">
        <v>77</v>
      </c>
      <c r="D132" s="22" t="s">
        <v>78</v>
      </c>
      <c r="E132" s="45">
        <v>59883</v>
      </c>
      <c r="F132" s="38"/>
    </row>
    <row r="133" spans="1:6" ht="12.75" customHeight="1">
      <c r="A133" s="21"/>
      <c r="B133" s="21"/>
      <c r="C133" s="21"/>
      <c r="D133" s="22"/>
      <c r="E133" s="45"/>
      <c r="F133" s="38"/>
    </row>
    <row r="134" spans="1:6" ht="12.75" customHeight="1">
      <c r="A134" s="36" t="s">
        <v>234</v>
      </c>
      <c r="B134" s="36"/>
      <c r="C134" s="36"/>
      <c r="D134" s="35" t="s">
        <v>110</v>
      </c>
      <c r="E134" s="46">
        <f>E135</f>
        <v>25224</v>
      </c>
      <c r="F134" s="38"/>
    </row>
    <row r="135" spans="1:6" ht="12.75" customHeight="1">
      <c r="A135" s="21"/>
      <c r="B135" s="21" t="s">
        <v>228</v>
      </c>
      <c r="C135" s="21"/>
      <c r="D135" s="22" t="s">
        <v>235</v>
      </c>
      <c r="E135" s="45">
        <f>E136</f>
        <v>25224</v>
      </c>
      <c r="F135" s="38"/>
    </row>
    <row r="136" spans="1:6" ht="23.25" customHeight="1">
      <c r="A136" s="21"/>
      <c r="B136" s="21"/>
      <c r="C136" s="21" t="s">
        <v>77</v>
      </c>
      <c r="D136" s="22" t="s">
        <v>78</v>
      </c>
      <c r="E136" s="45">
        <v>25224</v>
      </c>
      <c r="F136" s="38"/>
    </row>
    <row r="137" spans="1:6" ht="12.75" customHeight="1">
      <c r="A137" s="21"/>
      <c r="B137" s="21"/>
      <c r="C137" s="21"/>
      <c r="D137" s="22"/>
      <c r="E137" s="45"/>
      <c r="F137" s="38"/>
    </row>
    <row r="138" spans="1:6" ht="12.75" customHeight="1">
      <c r="A138" s="36" t="s">
        <v>236</v>
      </c>
      <c r="B138" s="36"/>
      <c r="C138" s="36"/>
      <c r="D138" s="35" t="s">
        <v>237</v>
      </c>
      <c r="E138" s="46">
        <f>E139+E145+E142</f>
        <v>176474</v>
      </c>
      <c r="F138" s="38"/>
    </row>
    <row r="139" spans="1:6" ht="12.75" customHeight="1">
      <c r="A139" s="21"/>
      <c r="B139" s="21" t="s">
        <v>238</v>
      </c>
      <c r="C139" s="21"/>
      <c r="D139" s="22" t="s">
        <v>239</v>
      </c>
      <c r="E139" s="45">
        <f>E140</f>
        <v>35000</v>
      </c>
      <c r="F139" s="38"/>
    </row>
    <row r="140" spans="1:6" ht="31.5" customHeight="1">
      <c r="A140" s="21"/>
      <c r="B140" s="21"/>
      <c r="C140" s="21" t="s">
        <v>3</v>
      </c>
      <c r="D140" s="22" t="s">
        <v>4</v>
      </c>
      <c r="E140" s="45">
        <v>35000</v>
      </c>
      <c r="F140" s="38"/>
    </row>
    <row r="141" spans="1:6" ht="12.75" customHeight="1">
      <c r="A141" s="21"/>
      <c r="B141" s="21"/>
      <c r="C141" s="21"/>
      <c r="D141" s="22"/>
      <c r="E141" s="45"/>
      <c r="F141" s="38"/>
    </row>
    <row r="142" spans="1:6" ht="12.75" customHeight="1">
      <c r="A142" s="21"/>
      <c r="B142" s="21" t="s">
        <v>111</v>
      </c>
      <c r="C142" s="21"/>
      <c r="D142" s="22" t="s">
        <v>114</v>
      </c>
      <c r="E142" s="45">
        <f>E143</f>
        <v>126774</v>
      </c>
      <c r="F142" s="38"/>
    </row>
    <row r="143" spans="1:6" ht="12.75" customHeight="1">
      <c r="A143" s="21"/>
      <c r="B143" s="21"/>
      <c r="C143" s="21" t="s">
        <v>112</v>
      </c>
      <c r="D143" s="22" t="s">
        <v>113</v>
      </c>
      <c r="E143" s="45">
        <v>126774</v>
      </c>
      <c r="F143" s="38"/>
    </row>
    <row r="144" spans="1:6" ht="12.75" customHeight="1">
      <c r="A144" s="21"/>
      <c r="B144" s="21"/>
      <c r="C144" s="21"/>
      <c r="D144" s="22"/>
      <c r="E144" s="45"/>
      <c r="F144" s="38"/>
    </row>
    <row r="145" spans="1:6" ht="21.75" customHeight="1">
      <c r="A145" s="23"/>
      <c r="B145" s="21" t="s">
        <v>0</v>
      </c>
      <c r="C145" s="21"/>
      <c r="D145" s="22" t="s">
        <v>101</v>
      </c>
      <c r="E145" s="45">
        <f>E146</f>
        <v>14700</v>
      </c>
      <c r="F145" s="38"/>
    </row>
    <row r="146" spans="1:6" ht="13.5" customHeight="1">
      <c r="A146" s="11"/>
      <c r="B146" s="12"/>
      <c r="C146" s="24" t="s">
        <v>94</v>
      </c>
      <c r="D146" s="17" t="s">
        <v>95</v>
      </c>
      <c r="E146" s="43">
        <v>14700</v>
      </c>
      <c r="F146" s="38"/>
    </row>
    <row r="147" spans="1:6" ht="26.25" customHeight="1">
      <c r="A147" s="26"/>
      <c r="B147" s="28"/>
      <c r="C147" s="27"/>
      <c r="D147" s="29"/>
      <c r="E147" s="47"/>
      <c r="F147" s="38"/>
    </row>
    <row r="148" spans="1:6" ht="12.75" customHeight="1">
      <c r="A148" s="74" t="s">
        <v>172</v>
      </c>
      <c r="B148" s="75"/>
      <c r="C148" s="75"/>
      <c r="D148" s="76"/>
      <c r="E148" s="48">
        <f>E7+E15+E19+E30+E34+E43+E47+E51+E89+E99+E111+E134+E138</f>
        <v>30037731</v>
      </c>
      <c r="F148" s="38"/>
    </row>
    <row r="149" spans="2:6" ht="12.75" customHeight="1">
      <c r="B149" s="1"/>
      <c r="C149" s="1"/>
      <c r="D149" s="1"/>
      <c r="E149" s="1"/>
      <c r="F149" s="38"/>
    </row>
    <row r="150" spans="1:6" ht="12.75" customHeight="1">
      <c r="A150" s="10" t="s">
        <v>182</v>
      </c>
      <c r="B150" s="1"/>
      <c r="C150" s="1"/>
      <c r="D150" s="1"/>
      <c r="E150" s="1"/>
      <c r="F150" s="38"/>
    </row>
    <row r="151" spans="2:6" ht="12.75" customHeight="1">
      <c r="B151" s="4"/>
      <c r="C151" s="1"/>
      <c r="D151" s="1"/>
      <c r="E151" s="1"/>
      <c r="F151" s="38"/>
    </row>
    <row r="152" spans="2:6" ht="12.75" customHeight="1">
      <c r="B152" s="1"/>
      <c r="C152" s="1"/>
      <c r="D152" s="1"/>
      <c r="E152" s="1"/>
      <c r="F152" s="38"/>
    </row>
    <row r="153" spans="2:6" ht="12.75" customHeight="1">
      <c r="B153" s="1"/>
      <c r="C153" s="1"/>
      <c r="D153" s="1"/>
      <c r="E153" s="49"/>
      <c r="F153" s="38"/>
    </row>
    <row r="154" spans="2:6" ht="12.75" customHeight="1">
      <c r="B154" s="1"/>
      <c r="C154" s="1"/>
      <c r="D154" s="1"/>
      <c r="E154" s="1"/>
      <c r="F154" s="38"/>
    </row>
    <row r="155" spans="2:6" ht="33.75" customHeight="1">
      <c r="B155" s="1"/>
      <c r="C155" s="1"/>
      <c r="D155" s="1"/>
      <c r="E155" s="1"/>
      <c r="F155" s="38"/>
    </row>
    <row r="156" spans="2:6" ht="12.75" customHeight="1">
      <c r="B156" s="1"/>
      <c r="C156" s="1"/>
      <c r="D156" s="1"/>
      <c r="E156" s="1"/>
      <c r="F156" s="38"/>
    </row>
    <row r="157" spans="2:6" ht="12.75" customHeight="1">
      <c r="B157" s="1"/>
      <c r="C157" s="1"/>
      <c r="D157" s="1" t="s">
        <v>105</v>
      </c>
      <c r="E157" s="1"/>
      <c r="F157" s="38"/>
    </row>
    <row r="158" spans="2:6" ht="21" customHeight="1">
      <c r="B158" s="1"/>
      <c r="C158" s="1"/>
      <c r="D158" s="1"/>
      <c r="E158" s="1"/>
      <c r="F158" s="38"/>
    </row>
    <row r="159" spans="2:6" ht="35.25" customHeight="1">
      <c r="B159" s="1"/>
      <c r="C159" s="1"/>
      <c r="D159" s="1"/>
      <c r="E159" s="1"/>
      <c r="F159" s="38"/>
    </row>
    <row r="160" spans="2:6" ht="12.75" customHeight="1">
      <c r="B160" s="1"/>
      <c r="C160" s="1"/>
      <c r="D160" s="1"/>
      <c r="E160" s="1"/>
      <c r="F160" s="38"/>
    </row>
    <row r="161" spans="2:6" ht="12.75" customHeight="1">
      <c r="B161" s="1"/>
      <c r="C161" s="1"/>
      <c r="D161" s="1"/>
      <c r="E161" s="1"/>
      <c r="F161" s="38"/>
    </row>
    <row r="162" spans="2:6" ht="12.75" customHeight="1">
      <c r="B162" s="1"/>
      <c r="C162" s="1"/>
      <c r="D162" s="1"/>
      <c r="E162" s="1"/>
      <c r="F162" s="38"/>
    </row>
    <row r="163" spans="2:6" ht="21.75" customHeight="1">
      <c r="B163" s="1"/>
      <c r="C163" s="1"/>
      <c r="D163" s="1"/>
      <c r="E163" s="1"/>
      <c r="F163" s="38"/>
    </row>
    <row r="164" spans="2:6" ht="12.75" customHeight="1">
      <c r="B164" s="1"/>
      <c r="C164" s="1"/>
      <c r="D164" s="1"/>
      <c r="E164" s="1"/>
      <c r="F164" s="38"/>
    </row>
    <row r="165" spans="2:6" ht="12.75" customHeight="1">
      <c r="B165" s="1"/>
      <c r="C165" s="1"/>
      <c r="D165" s="1"/>
      <c r="E165" s="1"/>
      <c r="F165" s="38"/>
    </row>
    <row r="166" spans="2:6" ht="12.75" customHeight="1">
      <c r="B166" s="1"/>
      <c r="C166" s="1"/>
      <c r="D166" s="1"/>
      <c r="E166" s="1"/>
      <c r="F166" s="38"/>
    </row>
    <row r="167" spans="2:6" ht="12.75" customHeight="1">
      <c r="B167" s="1"/>
      <c r="C167" s="1"/>
      <c r="D167" s="1"/>
      <c r="E167" s="1"/>
      <c r="F167" s="38"/>
    </row>
    <row r="168" spans="2:6" ht="32.25" customHeight="1">
      <c r="B168" s="1"/>
      <c r="C168" s="1"/>
      <c r="D168" s="1"/>
      <c r="E168" s="1"/>
      <c r="F168" s="38"/>
    </row>
    <row r="169" spans="2:6" ht="12.75" customHeight="1">
      <c r="B169" s="1"/>
      <c r="C169" s="1"/>
      <c r="D169" s="1"/>
      <c r="E169" s="1"/>
      <c r="F169" s="38"/>
    </row>
    <row r="170" spans="2:6" ht="12.75" customHeight="1">
      <c r="B170" s="1"/>
      <c r="C170" s="1"/>
      <c r="D170" s="1"/>
      <c r="E170" s="1"/>
      <c r="F170" s="38"/>
    </row>
    <row r="171" spans="2:6" ht="33" customHeight="1">
      <c r="B171" s="1"/>
      <c r="C171" s="1"/>
      <c r="D171" s="1"/>
      <c r="E171" s="1"/>
      <c r="F171" s="38"/>
    </row>
    <row r="172" spans="2:6" ht="12.75" customHeight="1">
      <c r="B172" s="1"/>
      <c r="C172" s="1"/>
      <c r="D172" s="1"/>
      <c r="E172" s="1"/>
      <c r="F172" s="38"/>
    </row>
    <row r="173" spans="2:6" ht="12.75" customHeight="1">
      <c r="B173" s="1"/>
      <c r="C173" s="1"/>
      <c r="D173" s="1"/>
      <c r="E173" s="1"/>
      <c r="F173" s="38"/>
    </row>
    <row r="174" spans="2:6" ht="12.75" customHeight="1">
      <c r="B174" s="1"/>
      <c r="C174" s="1"/>
      <c r="D174" s="1"/>
      <c r="E174" s="1"/>
      <c r="F174" s="38"/>
    </row>
    <row r="175" spans="2:6" ht="12.75" customHeight="1">
      <c r="B175" s="1"/>
      <c r="C175" s="1"/>
      <c r="D175" s="1"/>
      <c r="E175" s="1"/>
      <c r="F175" s="38"/>
    </row>
    <row r="176" spans="2:6" ht="20.25" customHeight="1">
      <c r="B176" s="1"/>
      <c r="C176" s="1"/>
      <c r="D176" s="1"/>
      <c r="E176" s="1"/>
      <c r="F176" s="38"/>
    </row>
    <row r="177" spans="2:6" ht="12" customHeight="1">
      <c r="B177" s="1"/>
      <c r="C177" s="1"/>
      <c r="D177" s="1"/>
      <c r="E177" s="1"/>
      <c r="F177" s="38"/>
    </row>
    <row r="178" spans="2:6" ht="12" customHeight="1">
      <c r="B178" s="1"/>
      <c r="C178" s="1"/>
      <c r="D178" s="1"/>
      <c r="E178" s="1"/>
      <c r="F178" s="38"/>
    </row>
    <row r="179" spans="1:6" s="9" customFormat="1" ht="19.5" customHeight="1">
      <c r="A179"/>
      <c r="B179" s="1"/>
      <c r="C179" s="1"/>
      <c r="D179" s="1"/>
      <c r="E179" s="1"/>
      <c r="F179" s="41"/>
    </row>
    <row r="180" spans="2:6" ht="12.75">
      <c r="B180" s="1"/>
      <c r="C180" s="1"/>
      <c r="D180" s="1"/>
      <c r="E180" s="1"/>
      <c r="F180" s="38"/>
    </row>
    <row r="181" spans="2:6" ht="12.75">
      <c r="B181" s="1"/>
      <c r="C181" s="1"/>
      <c r="D181" s="1"/>
      <c r="E181" s="1"/>
      <c r="F181" s="38"/>
    </row>
    <row r="182" spans="2:6" ht="12.75">
      <c r="B182" s="1"/>
      <c r="C182" s="1"/>
      <c r="D182" s="1"/>
      <c r="E182" s="1"/>
      <c r="F182" s="38"/>
    </row>
    <row r="183" ht="12.75">
      <c r="F183" s="38"/>
    </row>
    <row r="184" ht="12.75">
      <c r="F184" s="38"/>
    </row>
    <row r="185" ht="12.75">
      <c r="F185" s="38"/>
    </row>
    <row r="186" ht="12.75">
      <c r="F186" s="38"/>
    </row>
    <row r="187" ht="12.75">
      <c r="F187" s="38"/>
    </row>
    <row r="188" ht="12.75">
      <c r="F188" s="38"/>
    </row>
    <row r="189" ht="12.75">
      <c r="F189" s="38"/>
    </row>
    <row r="190" ht="12.75">
      <c r="F190" s="38"/>
    </row>
    <row r="191" ht="12.75">
      <c r="F191" s="38"/>
    </row>
    <row r="192" ht="12.75">
      <c r="F192" s="38"/>
    </row>
    <row r="193" ht="12.75">
      <c r="F193" s="38"/>
    </row>
    <row r="194" ht="12.75">
      <c r="F194" s="38"/>
    </row>
    <row r="195" ht="12.75">
      <c r="F195" s="38"/>
    </row>
    <row r="196" ht="12.75">
      <c r="F196" s="38"/>
    </row>
    <row r="197" ht="12.75">
      <c r="F197" s="38"/>
    </row>
    <row r="198" ht="12.75">
      <c r="F198" s="38"/>
    </row>
    <row r="199" ht="12.75">
      <c r="F199" s="38"/>
    </row>
    <row r="200" ht="12.75">
      <c r="F200" s="38"/>
    </row>
    <row r="213" spans="2:5" ht="12.75">
      <c r="B213" s="1"/>
      <c r="C213" s="1"/>
      <c r="D213" s="1"/>
      <c r="E213" s="1"/>
    </row>
  </sheetData>
  <mergeCells count="7">
    <mergeCell ref="A148:D148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1
do uchwały Rady Gminy  nr I/2/07
z dnia   31 stycznia 2007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5:N33"/>
  <sheetViews>
    <sheetView tabSelected="1" workbookViewId="0" topLeftCell="A30">
      <selection activeCell="A36" sqref="A36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00390625" style="1" customWidth="1"/>
    <col min="4" max="4" width="26.375" style="1" customWidth="1"/>
    <col min="5" max="5" width="7.625" style="1" customWidth="1"/>
    <col min="6" max="6" width="10.625" style="1" customWidth="1"/>
    <col min="7" max="7" width="11.375" style="1" customWidth="1"/>
    <col min="8" max="8" width="9.375" style="1" customWidth="1"/>
    <col min="9" max="10" width="9.00390625" style="1" customWidth="1"/>
    <col min="11" max="11" width="12.75390625" style="1" customWidth="1"/>
    <col min="12" max="12" width="13.00390625" style="1" customWidth="1"/>
    <col min="13" max="13" width="12.875" style="1" customWidth="1"/>
    <col min="14" max="14" width="12.375" style="1" customWidth="1"/>
    <col min="15" max="16384" width="9.125" style="1" customWidth="1"/>
  </cols>
  <sheetData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customHeight="1">
      <c r="A6" s="82" t="s">
        <v>96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>
      <c r="A8" s="83" t="s">
        <v>169</v>
      </c>
      <c r="B8" s="83">
        <v>7</v>
      </c>
      <c r="C8" s="83" t="s">
        <v>166</v>
      </c>
      <c r="D8" s="84" t="s">
        <v>180</v>
      </c>
      <c r="E8" s="64"/>
      <c r="F8" s="85" t="s">
        <v>176</v>
      </c>
      <c r="G8" s="86" t="s">
        <v>171</v>
      </c>
      <c r="H8" s="86"/>
      <c r="I8" s="86"/>
      <c r="J8" s="86"/>
      <c r="K8" s="86"/>
      <c r="L8" s="87"/>
      <c r="M8" s="64"/>
      <c r="N8" s="86" t="s">
        <v>179</v>
      </c>
    </row>
    <row r="9" spans="1:14" ht="12.75">
      <c r="A9" s="83"/>
      <c r="B9" s="83"/>
      <c r="C9" s="83"/>
      <c r="D9" s="84"/>
      <c r="E9" s="65"/>
      <c r="F9" s="85"/>
      <c r="G9" s="86" t="s">
        <v>97</v>
      </c>
      <c r="H9" s="86" t="s">
        <v>181</v>
      </c>
      <c r="I9" s="86"/>
      <c r="J9" s="86"/>
      <c r="K9" s="87">
        <v>2010</v>
      </c>
      <c r="L9" s="64"/>
      <c r="M9" s="64"/>
      <c r="N9" s="86"/>
    </row>
    <row r="10" spans="1:14" ht="12.75">
      <c r="A10" s="83"/>
      <c r="B10" s="83"/>
      <c r="C10" s="83"/>
      <c r="D10" s="84"/>
      <c r="E10" s="65" t="s">
        <v>116</v>
      </c>
      <c r="F10" s="85"/>
      <c r="G10" s="86"/>
      <c r="H10" s="86" t="s">
        <v>232</v>
      </c>
      <c r="I10" s="86" t="s">
        <v>173</v>
      </c>
      <c r="J10" s="86" t="s">
        <v>174</v>
      </c>
      <c r="K10" s="89"/>
      <c r="L10" s="65"/>
      <c r="M10" s="65"/>
      <c r="N10" s="86"/>
    </row>
    <row r="11" spans="1:14" ht="22.5">
      <c r="A11" s="83"/>
      <c r="B11" s="83"/>
      <c r="C11" s="83"/>
      <c r="D11" s="84"/>
      <c r="E11" s="65" t="s">
        <v>118</v>
      </c>
      <c r="F11" s="85"/>
      <c r="G11" s="86"/>
      <c r="H11" s="86"/>
      <c r="I11" s="86"/>
      <c r="J11" s="86"/>
      <c r="K11" s="89"/>
      <c r="L11" s="65">
        <v>2011</v>
      </c>
      <c r="M11" s="65">
        <v>2012</v>
      </c>
      <c r="N11" s="86"/>
    </row>
    <row r="12" spans="1:14" ht="30.75" customHeight="1">
      <c r="A12" s="83"/>
      <c r="B12" s="83"/>
      <c r="C12" s="83"/>
      <c r="D12" s="84"/>
      <c r="E12" s="66"/>
      <c r="F12" s="85"/>
      <c r="G12" s="86"/>
      <c r="H12" s="86"/>
      <c r="I12" s="86"/>
      <c r="J12" s="86"/>
      <c r="K12" s="90"/>
      <c r="L12" s="72"/>
      <c r="M12" s="67"/>
      <c r="N12" s="86"/>
    </row>
    <row r="13" spans="1:14" ht="12.75">
      <c r="A13" s="50">
        <v>1</v>
      </c>
      <c r="B13" s="50">
        <v>2</v>
      </c>
      <c r="C13" s="50">
        <v>3</v>
      </c>
      <c r="D13" s="50">
        <v>5</v>
      </c>
      <c r="E13" s="50">
        <v>6</v>
      </c>
      <c r="F13" s="50">
        <v>7</v>
      </c>
      <c r="G13" s="50">
        <v>8</v>
      </c>
      <c r="H13" s="50">
        <v>9</v>
      </c>
      <c r="I13" s="50">
        <v>10</v>
      </c>
      <c r="J13" s="50">
        <v>11</v>
      </c>
      <c r="K13" s="50">
        <v>12</v>
      </c>
      <c r="L13" s="51">
        <v>12</v>
      </c>
      <c r="M13" s="51">
        <v>14</v>
      </c>
      <c r="N13" s="50">
        <v>15</v>
      </c>
    </row>
    <row r="14" spans="1:14" ht="24">
      <c r="A14" s="50" t="s">
        <v>164</v>
      </c>
      <c r="B14" s="52" t="s">
        <v>183</v>
      </c>
      <c r="C14" s="52" t="s">
        <v>184</v>
      </c>
      <c r="D14" s="54" t="s">
        <v>119</v>
      </c>
      <c r="E14" s="55" t="s">
        <v>117</v>
      </c>
      <c r="F14" s="56">
        <v>1640000</v>
      </c>
      <c r="G14" s="56">
        <v>1410000</v>
      </c>
      <c r="H14" s="56">
        <v>310000</v>
      </c>
      <c r="I14" s="53">
        <v>1100000</v>
      </c>
      <c r="J14" s="53"/>
      <c r="K14" s="68"/>
      <c r="L14" s="69"/>
      <c r="M14" s="69"/>
      <c r="N14" s="54" t="s">
        <v>161</v>
      </c>
    </row>
    <row r="15" spans="1:14" ht="56.25">
      <c r="A15" s="50" t="s">
        <v>165</v>
      </c>
      <c r="B15" s="52" t="s">
        <v>183</v>
      </c>
      <c r="C15" s="52" t="s">
        <v>184</v>
      </c>
      <c r="D15" s="54" t="s">
        <v>120</v>
      </c>
      <c r="E15" s="55" t="s">
        <v>128</v>
      </c>
      <c r="F15" s="56">
        <v>2166000</v>
      </c>
      <c r="G15" s="56">
        <f>H15</f>
        <v>100000</v>
      </c>
      <c r="H15" s="56">
        <v>100000</v>
      </c>
      <c r="I15" s="53"/>
      <c r="J15" s="57"/>
      <c r="K15" s="70" t="s">
        <v>132</v>
      </c>
      <c r="L15" s="70" t="s">
        <v>132</v>
      </c>
      <c r="M15" s="70">
        <v>266000</v>
      </c>
      <c r="N15" s="54" t="s">
        <v>104</v>
      </c>
    </row>
    <row r="16" spans="1:14" ht="56.25">
      <c r="A16" s="50">
        <v>3</v>
      </c>
      <c r="B16" s="50">
        <v>600</v>
      </c>
      <c r="C16" s="50">
        <v>60014</v>
      </c>
      <c r="D16" s="54" t="s">
        <v>85</v>
      </c>
      <c r="E16" s="55" t="s">
        <v>128</v>
      </c>
      <c r="F16" s="56">
        <v>615000</v>
      </c>
      <c r="G16" s="56">
        <f>H16</f>
        <v>15000</v>
      </c>
      <c r="H16" s="56">
        <v>15000</v>
      </c>
      <c r="I16" s="53"/>
      <c r="J16" s="61"/>
      <c r="K16" s="70" t="s">
        <v>133</v>
      </c>
      <c r="L16" s="70"/>
      <c r="M16" s="70"/>
      <c r="N16" s="54"/>
    </row>
    <row r="17" spans="1:14" ht="24">
      <c r="A17" s="50">
        <v>4</v>
      </c>
      <c r="B17" s="50">
        <v>600</v>
      </c>
      <c r="C17" s="50">
        <v>60016</v>
      </c>
      <c r="D17" s="54" t="s">
        <v>122</v>
      </c>
      <c r="E17" s="55" t="s">
        <v>131</v>
      </c>
      <c r="F17" s="56">
        <v>6500000</v>
      </c>
      <c r="G17" s="56">
        <f>H17</f>
        <v>1700000</v>
      </c>
      <c r="H17" s="56">
        <v>1700000</v>
      </c>
      <c r="I17" s="53"/>
      <c r="J17" s="58"/>
      <c r="K17" s="68">
        <v>4725000</v>
      </c>
      <c r="L17" s="68"/>
      <c r="M17" s="68"/>
      <c r="N17" s="54" t="s">
        <v>104</v>
      </c>
    </row>
    <row r="18" spans="1:14" ht="60">
      <c r="A18" s="50">
        <v>5</v>
      </c>
      <c r="B18" s="50">
        <v>600</v>
      </c>
      <c r="C18" s="50">
        <v>60016</v>
      </c>
      <c r="D18" s="59" t="s">
        <v>81</v>
      </c>
      <c r="E18" s="55" t="s">
        <v>123</v>
      </c>
      <c r="F18" s="56">
        <v>855000</v>
      </c>
      <c r="G18" s="56">
        <f>H18+J18</f>
        <v>105000</v>
      </c>
      <c r="H18" s="56">
        <v>55000</v>
      </c>
      <c r="I18" s="56"/>
      <c r="J18" s="71">
        <v>50000</v>
      </c>
      <c r="K18" s="68"/>
      <c r="L18" s="68"/>
      <c r="M18" s="68"/>
      <c r="N18" s="54" t="s">
        <v>104</v>
      </c>
    </row>
    <row r="19" spans="1:14" ht="67.5">
      <c r="A19" s="50">
        <v>6</v>
      </c>
      <c r="B19" s="50">
        <v>600</v>
      </c>
      <c r="C19" s="50">
        <v>60016</v>
      </c>
      <c r="D19" s="54" t="s">
        <v>127</v>
      </c>
      <c r="E19" s="55" t="s">
        <v>121</v>
      </c>
      <c r="F19" s="56">
        <v>15000000</v>
      </c>
      <c r="G19" s="56"/>
      <c r="H19" s="56"/>
      <c r="I19" s="53"/>
      <c r="J19" s="58"/>
      <c r="K19" s="68">
        <v>700000</v>
      </c>
      <c r="L19" s="68" t="s">
        <v>134</v>
      </c>
      <c r="M19" s="68" t="s">
        <v>135</v>
      </c>
      <c r="N19" s="54" t="s">
        <v>104</v>
      </c>
    </row>
    <row r="20" spans="1:14" ht="72">
      <c r="A20" s="50">
        <v>7</v>
      </c>
      <c r="B20" s="50">
        <v>600</v>
      </c>
      <c r="C20" s="50">
        <v>60016</v>
      </c>
      <c r="D20" s="54" t="s">
        <v>82</v>
      </c>
      <c r="E20" s="55" t="s">
        <v>121</v>
      </c>
      <c r="F20" s="60">
        <v>16000000</v>
      </c>
      <c r="G20" s="56"/>
      <c r="H20" s="56"/>
      <c r="I20" s="53"/>
      <c r="J20" s="61"/>
      <c r="K20" s="70">
        <v>1000000</v>
      </c>
      <c r="L20" s="70" t="s">
        <v>146</v>
      </c>
      <c r="M20" s="70" t="s">
        <v>147</v>
      </c>
      <c r="N20" s="54" t="s">
        <v>104</v>
      </c>
    </row>
    <row r="21" spans="1:14" ht="24">
      <c r="A21" s="50">
        <v>8</v>
      </c>
      <c r="B21" s="50">
        <v>600</v>
      </c>
      <c r="C21" s="50">
        <v>60016</v>
      </c>
      <c r="D21" s="54" t="s">
        <v>160</v>
      </c>
      <c r="E21" s="55" t="s">
        <v>131</v>
      </c>
      <c r="F21" s="60">
        <v>300000</v>
      </c>
      <c r="G21" s="56">
        <f>H21</f>
        <v>100000</v>
      </c>
      <c r="H21" s="56">
        <v>100000</v>
      </c>
      <c r="I21" s="53"/>
      <c r="J21" s="61"/>
      <c r="K21" s="70">
        <v>200000</v>
      </c>
      <c r="L21" s="70"/>
      <c r="M21" s="70"/>
      <c r="N21" s="54"/>
    </row>
    <row r="22" spans="1:14" ht="48">
      <c r="A22" s="50">
        <v>9</v>
      </c>
      <c r="B22" s="50">
        <v>700</v>
      </c>
      <c r="C22" s="50">
        <v>70095</v>
      </c>
      <c r="D22" s="62" t="s">
        <v>83</v>
      </c>
      <c r="E22" s="55" t="s">
        <v>129</v>
      </c>
      <c r="F22" s="56">
        <v>1172000</v>
      </c>
      <c r="G22" s="56">
        <f>H22+J22</f>
        <v>947000</v>
      </c>
      <c r="H22" s="56">
        <v>738658</v>
      </c>
      <c r="I22" s="53"/>
      <c r="J22" s="56">
        <v>208342</v>
      </c>
      <c r="K22" s="68"/>
      <c r="L22" s="69"/>
      <c r="M22" s="69"/>
      <c r="N22" s="54" t="s">
        <v>104</v>
      </c>
    </row>
    <row r="23" spans="1:14" ht="67.5">
      <c r="A23" s="50">
        <v>10</v>
      </c>
      <c r="B23" s="50">
        <v>720</v>
      </c>
      <c r="C23" s="50">
        <v>72095</v>
      </c>
      <c r="D23" s="54" t="s">
        <v>126</v>
      </c>
      <c r="E23" s="55" t="s">
        <v>128</v>
      </c>
      <c r="F23" s="60">
        <v>60000000</v>
      </c>
      <c r="G23" s="56">
        <f>H23</f>
        <v>25000</v>
      </c>
      <c r="H23" s="56">
        <v>25000</v>
      </c>
      <c r="I23" s="53"/>
      <c r="J23" s="53"/>
      <c r="K23" s="70" t="s">
        <v>136</v>
      </c>
      <c r="L23" s="70" t="s">
        <v>148</v>
      </c>
      <c r="M23" s="70" t="s">
        <v>149</v>
      </c>
      <c r="N23" s="54"/>
    </row>
    <row r="24" spans="1:14" ht="67.5">
      <c r="A24" s="50">
        <v>11</v>
      </c>
      <c r="B24" s="50">
        <v>750</v>
      </c>
      <c r="C24" s="50">
        <v>75023</v>
      </c>
      <c r="D24" s="54" t="s">
        <v>124</v>
      </c>
      <c r="E24" s="55" t="s">
        <v>128</v>
      </c>
      <c r="F24" s="60">
        <v>9000000</v>
      </c>
      <c r="G24" s="56">
        <v>15000</v>
      </c>
      <c r="H24" s="56">
        <v>15000</v>
      </c>
      <c r="I24" s="53"/>
      <c r="J24" s="61"/>
      <c r="K24" s="70" t="s">
        <v>145</v>
      </c>
      <c r="L24" s="70" t="s">
        <v>151</v>
      </c>
      <c r="M24" s="70" t="s">
        <v>150</v>
      </c>
      <c r="N24" s="54" t="s">
        <v>203</v>
      </c>
    </row>
    <row r="25" spans="1:14" ht="45">
      <c r="A25" s="50">
        <v>12</v>
      </c>
      <c r="B25" s="50">
        <v>801</v>
      </c>
      <c r="C25" s="50">
        <v>80110</v>
      </c>
      <c r="D25" s="54" t="s">
        <v>103</v>
      </c>
      <c r="E25" s="55" t="s">
        <v>125</v>
      </c>
      <c r="F25" s="56">
        <v>19900000</v>
      </c>
      <c r="G25" s="56">
        <v>5000000</v>
      </c>
      <c r="H25" s="56">
        <v>800000</v>
      </c>
      <c r="I25" s="56">
        <v>4200000</v>
      </c>
      <c r="J25" s="61"/>
      <c r="K25" s="70" t="s">
        <v>137</v>
      </c>
      <c r="L25" s="70"/>
      <c r="M25" s="70"/>
      <c r="N25" s="54"/>
    </row>
    <row r="26" spans="1:14" ht="67.5">
      <c r="A26" s="50">
        <v>13</v>
      </c>
      <c r="B26" s="50">
        <v>801</v>
      </c>
      <c r="C26" s="50">
        <v>80101</v>
      </c>
      <c r="D26" s="62" t="s">
        <v>89</v>
      </c>
      <c r="E26" s="55" t="s">
        <v>88</v>
      </c>
      <c r="F26" s="56">
        <v>3700000</v>
      </c>
      <c r="G26" s="56">
        <f>H26</f>
        <v>250000</v>
      </c>
      <c r="H26" s="56">
        <v>250000</v>
      </c>
      <c r="I26" s="53"/>
      <c r="J26" s="61"/>
      <c r="K26" s="70" t="s">
        <v>152</v>
      </c>
      <c r="L26" s="70" t="s">
        <v>153</v>
      </c>
      <c r="M26" s="70"/>
      <c r="N26" s="54"/>
    </row>
    <row r="27" spans="1:14" ht="36">
      <c r="A27" s="50">
        <v>14</v>
      </c>
      <c r="B27" s="71">
        <v>801</v>
      </c>
      <c r="C27" s="50">
        <v>80101</v>
      </c>
      <c r="D27" s="62" t="s">
        <v>159</v>
      </c>
      <c r="E27" s="55" t="s">
        <v>158</v>
      </c>
      <c r="F27" s="56">
        <v>400000</v>
      </c>
      <c r="G27" s="56"/>
      <c r="H27" s="56"/>
      <c r="I27" s="53"/>
      <c r="J27" s="61"/>
      <c r="K27" s="70"/>
      <c r="L27" s="70">
        <v>400000</v>
      </c>
      <c r="M27" s="70"/>
      <c r="N27" s="54"/>
    </row>
    <row r="28" spans="1:14" ht="120">
      <c r="A28" s="50">
        <v>15</v>
      </c>
      <c r="B28" s="50">
        <v>900</v>
      </c>
      <c r="C28" s="50">
        <v>90001</v>
      </c>
      <c r="D28" s="54" t="s">
        <v>154</v>
      </c>
      <c r="E28" s="55" t="s">
        <v>128</v>
      </c>
      <c r="F28" s="56">
        <v>19510000</v>
      </c>
      <c r="G28" s="56">
        <f>H28+I28</f>
        <v>3700000</v>
      </c>
      <c r="H28" s="56">
        <v>1200000</v>
      </c>
      <c r="I28" s="56">
        <v>2500000</v>
      </c>
      <c r="J28" s="61"/>
      <c r="K28" s="70" t="s">
        <v>138</v>
      </c>
      <c r="L28" s="70" t="s">
        <v>155</v>
      </c>
      <c r="M28" s="70" t="s">
        <v>156</v>
      </c>
      <c r="N28" s="54" t="s">
        <v>104</v>
      </c>
    </row>
    <row r="29" spans="1:14" ht="56.25">
      <c r="A29" s="50">
        <v>16</v>
      </c>
      <c r="B29" s="50">
        <v>900</v>
      </c>
      <c r="C29" s="50">
        <v>90095</v>
      </c>
      <c r="D29" s="62" t="s">
        <v>87</v>
      </c>
      <c r="E29" s="55" t="s">
        <v>88</v>
      </c>
      <c r="F29" s="56">
        <v>700000</v>
      </c>
      <c r="G29" s="56">
        <f>H29</f>
        <v>50000</v>
      </c>
      <c r="H29" s="56">
        <v>50000</v>
      </c>
      <c r="I29" s="53"/>
      <c r="J29" s="61"/>
      <c r="K29" s="70" t="s">
        <v>139</v>
      </c>
      <c r="L29" s="70"/>
      <c r="M29" s="70"/>
      <c r="N29" s="54" t="s">
        <v>104</v>
      </c>
    </row>
    <row r="30" spans="1:14" ht="56.25">
      <c r="A30" s="50">
        <v>17</v>
      </c>
      <c r="B30" s="50">
        <v>921</v>
      </c>
      <c r="C30" s="50">
        <v>92109</v>
      </c>
      <c r="D30" s="54" t="s">
        <v>130</v>
      </c>
      <c r="E30" s="55" t="s">
        <v>131</v>
      </c>
      <c r="F30" s="56">
        <v>835000</v>
      </c>
      <c r="G30" s="56">
        <f>H30</f>
        <v>110000</v>
      </c>
      <c r="H30" s="56">
        <v>110000</v>
      </c>
      <c r="I30" s="53"/>
      <c r="J30" s="61"/>
      <c r="K30" s="70" t="s">
        <v>140</v>
      </c>
      <c r="L30" s="70"/>
      <c r="M30" s="70"/>
      <c r="N30" s="54" t="s">
        <v>104</v>
      </c>
    </row>
    <row r="31" spans="1:14" ht="67.5">
      <c r="A31" s="50">
        <v>18</v>
      </c>
      <c r="B31" s="50">
        <v>926</v>
      </c>
      <c r="C31" s="50">
        <v>92601</v>
      </c>
      <c r="D31" s="62" t="s">
        <v>157</v>
      </c>
      <c r="E31" s="55" t="s">
        <v>84</v>
      </c>
      <c r="F31" s="56">
        <v>3030000</v>
      </c>
      <c r="G31" s="56">
        <f>H31</f>
        <v>30000</v>
      </c>
      <c r="H31" s="56">
        <v>30000</v>
      </c>
      <c r="I31" s="53"/>
      <c r="J31" s="61"/>
      <c r="K31" s="70" t="s">
        <v>141</v>
      </c>
      <c r="L31" s="70" t="s">
        <v>141</v>
      </c>
      <c r="M31" s="70"/>
      <c r="N31" s="54" t="s">
        <v>104</v>
      </c>
    </row>
    <row r="32" spans="1:14" ht="67.5">
      <c r="A32" s="50">
        <v>19</v>
      </c>
      <c r="B32" s="50">
        <v>926</v>
      </c>
      <c r="C32" s="50">
        <v>92601</v>
      </c>
      <c r="D32" s="62" t="s">
        <v>86</v>
      </c>
      <c r="E32" s="55" t="s">
        <v>128</v>
      </c>
      <c r="F32" s="56">
        <v>1500000</v>
      </c>
      <c r="G32" s="56">
        <f>H32</f>
        <v>230000</v>
      </c>
      <c r="H32" s="56">
        <v>230000</v>
      </c>
      <c r="I32" s="53"/>
      <c r="J32" s="61"/>
      <c r="K32" s="70" t="s">
        <v>142</v>
      </c>
      <c r="L32" s="70" t="s">
        <v>143</v>
      </c>
      <c r="M32" s="70" t="s">
        <v>144</v>
      </c>
      <c r="N32" s="54" t="s">
        <v>104</v>
      </c>
    </row>
    <row r="33" spans="1:14" ht="12.75">
      <c r="A33" s="88" t="s">
        <v>175</v>
      </c>
      <c r="B33" s="88"/>
      <c r="C33" s="88"/>
      <c r="D33" s="88"/>
      <c r="E33" s="63"/>
      <c r="F33" s="56">
        <f>SUM(F14:F32)</f>
        <v>162823000</v>
      </c>
      <c r="G33" s="56">
        <f>SUM(G14:G32)</f>
        <v>13787000</v>
      </c>
      <c r="H33" s="56">
        <f>SUM(H14:H32)</f>
        <v>5728658</v>
      </c>
      <c r="I33" s="56">
        <f>SUM(I14:I32)</f>
        <v>7800000</v>
      </c>
      <c r="J33" s="56">
        <f>SUM(J14:J32)</f>
        <v>258342</v>
      </c>
      <c r="K33" s="56">
        <v>26005000</v>
      </c>
      <c r="L33" s="56">
        <v>64200000</v>
      </c>
      <c r="M33" s="56">
        <v>28676000</v>
      </c>
      <c r="N33" s="56"/>
    </row>
  </sheetData>
  <mergeCells count="15">
    <mergeCell ref="A33:D33"/>
    <mergeCell ref="K9:K12"/>
    <mergeCell ref="H10:H12"/>
    <mergeCell ref="I10:I12"/>
    <mergeCell ref="J10:J12"/>
    <mergeCell ref="A6:N6"/>
    <mergeCell ref="A8:A12"/>
    <mergeCell ref="B8:B12"/>
    <mergeCell ref="C8:C12"/>
    <mergeCell ref="D8:D12"/>
    <mergeCell ref="F8:F12"/>
    <mergeCell ref="G8:L8"/>
    <mergeCell ref="N8:N12"/>
    <mergeCell ref="G9:G12"/>
    <mergeCell ref="H9:J9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95" r:id="rId1"/>
  <headerFooter alignWithMargins="0">
    <oddHeader xml:space="preserve">&amp;R&amp;9Załącznik nr 3
do Uchwały Rady Gminy Osielsko Nr X/83/08 z dnia 19 grudnia 2008 r.w sprawie uchwalenia budżetu gminy Osielsko na rok 2009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Uzrąd Gminy Osielsko</cp:lastModifiedBy>
  <cp:lastPrinted>2008-11-14T10:41:33Z</cp:lastPrinted>
  <dcterms:created xsi:type="dcterms:W3CDTF">1998-12-09T13:02:10Z</dcterms:created>
  <dcterms:modified xsi:type="dcterms:W3CDTF">2008-12-30T10:05:25Z</dcterms:modified>
  <cp:category/>
  <cp:version/>
  <cp:contentType/>
  <cp:contentStatus/>
</cp:coreProperties>
</file>